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GKM\BZP-I.271.32.2022 - zieleń\"/>
    </mc:Choice>
  </mc:AlternateContent>
  <xr:revisionPtr revIDLastSave="0" documentId="13_ncr:1_{A3680AD3-EC2D-41CE-9B17-829386236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ywisle" sheetId="7" r:id="rId1"/>
  </sheets>
  <definedNames>
    <definedName name="_xlnm._FilterDatabase" localSheetId="0" hidden="1">Przywisle!$A$10:$H$155</definedName>
    <definedName name="_xlnm.Print_Area" localSheetId="0">Przywisle!$A$1:$I$161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0" i="7" l="1"/>
  <c r="H134" i="7"/>
  <c r="H137" i="7"/>
  <c r="H138" i="7"/>
  <c r="H141" i="7"/>
  <c r="H91" i="7"/>
  <c r="H93" i="7"/>
  <c r="H119" i="7"/>
  <c r="F124" i="7"/>
  <c r="H124" i="7" s="1"/>
  <c r="F123" i="7"/>
  <c r="H123" i="7" s="1"/>
  <c r="F122" i="7"/>
  <c r="H122" i="7" s="1"/>
  <c r="F121" i="7"/>
  <c r="H121" i="7" s="1"/>
  <c r="F120" i="7"/>
  <c r="H120" i="7" s="1"/>
  <c r="F119" i="7"/>
  <c r="F118" i="7"/>
  <c r="H118" i="7" s="1"/>
  <c r="F117" i="7"/>
  <c r="H117" i="7" s="1"/>
  <c r="F116" i="7"/>
  <c r="H116" i="7" s="1"/>
  <c r="F115" i="7"/>
  <c r="H115" i="7" s="1"/>
  <c r="F114" i="7"/>
  <c r="H114" i="7" s="1"/>
  <c r="F113" i="7"/>
  <c r="H113" i="7" s="1"/>
  <c r="F112" i="7"/>
  <c r="H112" i="7" s="1"/>
  <c r="F111" i="7"/>
  <c r="H111" i="7" s="1"/>
  <c r="F110" i="7"/>
  <c r="H110" i="7" s="1"/>
  <c r="F109" i="7"/>
  <c r="H109" i="7" s="1"/>
  <c r="F108" i="7"/>
  <c r="H108" i="7" s="1"/>
  <c r="F107" i="7"/>
  <c r="H107" i="7" s="1"/>
  <c r="F106" i="7"/>
  <c r="H106" i="7" s="1"/>
  <c r="F105" i="7"/>
  <c r="H105" i="7" s="1"/>
  <c r="F104" i="7"/>
  <c r="H104" i="7" s="1"/>
  <c r="F103" i="7"/>
  <c r="H103" i="7" s="1"/>
  <c r="F102" i="7"/>
  <c r="H102" i="7" s="1"/>
  <c r="F101" i="7"/>
  <c r="H101" i="7" s="1"/>
  <c r="F100" i="7"/>
  <c r="H100" i="7" s="1"/>
  <c r="F99" i="7"/>
  <c r="H99" i="7" s="1"/>
  <c r="F98" i="7"/>
  <c r="H98" i="7" s="1"/>
  <c r="F97" i="7"/>
  <c r="H97" i="7" s="1"/>
  <c r="F96" i="7"/>
  <c r="H96" i="7" s="1"/>
  <c r="F95" i="7"/>
  <c r="H95" i="7" s="1"/>
  <c r="F94" i="7"/>
  <c r="H94" i="7" s="1"/>
  <c r="F92" i="7"/>
  <c r="H92" i="7" s="1"/>
  <c r="F91" i="7"/>
  <c r="F90" i="7"/>
  <c r="H90" i="7" s="1"/>
  <c r="F89" i="7"/>
  <c r="H89" i="7" s="1"/>
  <c r="F88" i="7"/>
  <c r="H88" i="7" s="1"/>
  <c r="F87" i="7"/>
  <c r="H87" i="7" s="1"/>
  <c r="F86" i="7"/>
  <c r="H86" i="7" s="1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7" i="7"/>
  <c r="H67" i="7" s="1"/>
  <c r="F66" i="7"/>
  <c r="H66" i="7" s="1"/>
  <c r="F65" i="7"/>
  <c r="H65" i="7" s="1"/>
  <c r="F64" i="7"/>
  <c r="H64" i="7" s="1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14" i="7"/>
  <c r="H14" i="7" s="1"/>
  <c r="F15" i="7"/>
  <c r="H15" i="7" s="1"/>
  <c r="F16" i="7"/>
  <c r="H16" i="7" s="1"/>
  <c r="F17" i="7"/>
  <c r="H17" i="7" s="1"/>
  <c r="F18" i="7"/>
  <c r="H18" i="7" s="1"/>
  <c r="F13" i="7"/>
  <c r="H13" i="7" s="1"/>
  <c r="F146" i="7" l="1"/>
  <c r="H146" i="7" s="1"/>
  <c r="F145" i="7"/>
  <c r="H145" i="7" s="1"/>
  <c r="F144" i="7"/>
  <c r="H144" i="7" s="1"/>
  <c r="F143" i="7"/>
  <c r="H143" i="7" s="1"/>
  <c r="F129" i="7" l="1"/>
  <c r="H129" i="7" s="1"/>
  <c r="F131" i="7"/>
  <c r="H131" i="7" s="1"/>
  <c r="F132" i="7"/>
  <c r="H132" i="7" s="1"/>
  <c r="F133" i="7"/>
  <c r="H133" i="7" s="1"/>
  <c r="F135" i="7"/>
  <c r="H135" i="7" s="1"/>
  <c r="F136" i="7"/>
  <c r="H136" i="7" s="1"/>
  <c r="F139" i="7"/>
  <c r="H139" i="7" s="1"/>
  <c r="F140" i="7"/>
  <c r="H140" i="7" s="1"/>
  <c r="F142" i="7"/>
  <c r="H142" i="7" s="1"/>
  <c r="H125" i="7" l="1"/>
  <c r="H126" i="7" s="1"/>
  <c r="H127" i="7" s="1"/>
  <c r="H147" i="7"/>
  <c r="H148" i="7" s="1"/>
  <c r="H19" i="7"/>
  <c r="H20" i="7" s="1"/>
  <c r="H150" i="7" l="1"/>
  <c r="H153" i="7" s="1"/>
  <c r="H149" i="7"/>
  <c r="H21" i="7"/>
  <c r="H151" i="7"/>
  <c r="H154" i="7" s="1"/>
  <c r="H152" i="7" l="1"/>
  <c r="H155" i="7" s="1"/>
</calcChain>
</file>

<file path=xl/sharedStrings.xml><?xml version="1.0" encoding="utf-8"?>
<sst xmlns="http://schemas.openxmlformats.org/spreadsheetml/2006/main" count="425" uniqueCount="229">
  <si>
    <t>I.</t>
  </si>
  <si>
    <t>PRACE PORZĄDKOWE</t>
  </si>
  <si>
    <t>P.1.</t>
  </si>
  <si>
    <t>a</t>
  </si>
  <si>
    <t>b</t>
  </si>
  <si>
    <t>c</t>
  </si>
  <si>
    <t>1 ha</t>
  </si>
  <si>
    <t>P.3</t>
  </si>
  <si>
    <t>P.4</t>
  </si>
  <si>
    <t>1 szt</t>
  </si>
  <si>
    <t>II.</t>
  </si>
  <si>
    <t>PRACE OGRODNICZE</t>
  </si>
  <si>
    <t>P.5</t>
  </si>
  <si>
    <t>O.1</t>
  </si>
  <si>
    <t>O.2</t>
  </si>
  <si>
    <t>x</t>
  </si>
  <si>
    <t>O.3</t>
  </si>
  <si>
    <t>O.4</t>
  </si>
  <si>
    <t>O.5</t>
  </si>
  <si>
    <t>O.6</t>
  </si>
  <si>
    <t>trawników</t>
  </si>
  <si>
    <t>O.9</t>
  </si>
  <si>
    <t>kosze kwiatowe na słupach latarni</t>
  </si>
  <si>
    <t>wieże kwiatowe</t>
  </si>
  <si>
    <t>O.10</t>
  </si>
  <si>
    <t>O.11</t>
  </si>
  <si>
    <t>koszy kwiatowych na latarniach</t>
  </si>
  <si>
    <t>d</t>
  </si>
  <si>
    <t>wież kwiatowych</t>
  </si>
  <si>
    <t>kwietników z roślin sezonowych i cebulowych</t>
  </si>
  <si>
    <t>e</t>
  </si>
  <si>
    <t>O.12</t>
  </si>
  <si>
    <t>kruszywem mineralnym (z kosztem kruszywa)</t>
  </si>
  <si>
    <t>O.13</t>
  </si>
  <si>
    <t>O.14</t>
  </si>
  <si>
    <t>liściastych</t>
  </si>
  <si>
    <t>iglastych</t>
  </si>
  <si>
    <t>O.15</t>
  </si>
  <si>
    <t>O.16</t>
  </si>
  <si>
    <t>O.17</t>
  </si>
  <si>
    <t>O.18</t>
  </si>
  <si>
    <t>Przesadzanie krzewów oraz młodych drzew</t>
  </si>
  <si>
    <t>O.19</t>
  </si>
  <si>
    <t>O.20</t>
  </si>
  <si>
    <t>O.21</t>
  </si>
  <si>
    <t>O.22</t>
  </si>
  <si>
    <t>O.23</t>
  </si>
  <si>
    <t>Okrycie roślin na zimę</t>
  </si>
  <si>
    <t>rabat</t>
  </si>
  <si>
    <t>O.24</t>
  </si>
  <si>
    <t>Zdjęcie okrycia zimowego</t>
  </si>
  <si>
    <t>z rabat</t>
  </si>
  <si>
    <t>drzew lub krzewów</t>
  </si>
  <si>
    <t>z drzew lub krzewów</t>
  </si>
  <si>
    <t>O.25</t>
  </si>
  <si>
    <t>O.26</t>
  </si>
  <si>
    <t>dla średnic pni 11-20 cm</t>
  </si>
  <si>
    <t>dla średnic pni do 10 cm</t>
  </si>
  <si>
    <t>dla średnic pni 21-40 cm</t>
  </si>
  <si>
    <t>dla średnic pni 41-60 cm</t>
  </si>
  <si>
    <t>dla średnic pni 61-80 cm</t>
  </si>
  <si>
    <t>dla średnic pni 81-100 cm</t>
  </si>
  <si>
    <t>dla średnic pni 101-110 cm</t>
  </si>
  <si>
    <t>dla średnic pni 111-120 cm</t>
  </si>
  <si>
    <t>dla średnic pni 121-130 cm</t>
  </si>
  <si>
    <t>f</t>
  </si>
  <si>
    <t>g</t>
  </si>
  <si>
    <t>h</t>
  </si>
  <si>
    <t>i</t>
  </si>
  <si>
    <t>O.27</t>
  </si>
  <si>
    <t>O.28</t>
  </si>
  <si>
    <t>III.</t>
  </si>
  <si>
    <t>MAŁA ARCHITEKTURA</t>
  </si>
  <si>
    <t>A.1</t>
  </si>
  <si>
    <t>Malowanie ławek parkowych</t>
  </si>
  <si>
    <t>całych ławek (siedzisk, oparć i podstaw)</t>
  </si>
  <si>
    <t>siedzisk i oparć</t>
  </si>
  <si>
    <t>A.2</t>
  </si>
  <si>
    <t>A.3</t>
  </si>
  <si>
    <t>A.4</t>
  </si>
  <si>
    <t>A.5</t>
  </si>
  <si>
    <t>O.7</t>
  </si>
  <si>
    <t>obsadzenie roślinami cebulkowymi</t>
  </si>
  <si>
    <t>Wartość netto zł</t>
  </si>
  <si>
    <t>ryczałt miesięczny za 1 punkt</t>
  </si>
  <si>
    <t>GRUPA I   PRACE PORZĄDKOWE</t>
  </si>
  <si>
    <t>Grupa I - razem netto:</t>
  </si>
  <si>
    <t>Grupa I - razem podatek vat 8%</t>
  </si>
  <si>
    <t>Grupa I - razem brutto:</t>
  </si>
  <si>
    <t>GRUPA II   PRACE OGRODNICZE</t>
  </si>
  <si>
    <t>GRUPA III   MAŁA ARCHITEKTURA</t>
  </si>
  <si>
    <t>OGÓŁEM WARTOŚĆ NETTO</t>
  </si>
  <si>
    <t>Wartość ogółem podatku vat</t>
  </si>
  <si>
    <t>OGÓŁEM WARTOŚĆ BRUTTO</t>
  </si>
  <si>
    <t xml:space="preserve">drzew i krzewów iglastych </t>
  </si>
  <si>
    <t>Zakup materiałów</t>
  </si>
  <si>
    <t>Grupa II - razem netto:</t>
  </si>
  <si>
    <t>Grupa II - razem podatek vat 8%</t>
  </si>
  <si>
    <t>Grupa II - razem brutto:</t>
  </si>
  <si>
    <t>Grupa III - razem netto:</t>
  </si>
  <si>
    <t>Grupa III  - razem podatek vat 23%</t>
  </si>
  <si>
    <t>obsadzenie pierwszą zmianą roślin jednorocznych z wymianą gleby i dodatkiem hydroabsorbentu</t>
  </si>
  <si>
    <t>obsadzenie drugą zmianą roślin jednorocznych z wymianą gleby i dodatkiem hydroabsorbentu</t>
  </si>
  <si>
    <t>rabat obsadzonych bylinami</t>
  </si>
  <si>
    <t>zrębkami drzewnymi (bez kosztu zrębek)</t>
  </si>
  <si>
    <t>korą ogrodniczą (z kosztem kory)</t>
  </si>
  <si>
    <t>Grupa i pozycja</t>
  </si>
  <si>
    <t>Wyszczególnienie robót</t>
  </si>
  <si>
    <t>Jednostka miary</t>
  </si>
  <si>
    <t>Przedmiar</t>
  </si>
  <si>
    <t>Krotność</t>
  </si>
  <si>
    <t>Grupa III  - razem brutto:</t>
  </si>
  <si>
    <t>ryczałt miesięczny za 1 ha</t>
  </si>
  <si>
    <t xml:space="preserve"> 1 mb listwy drewnianej</t>
  </si>
  <si>
    <t>P.2.</t>
  </si>
  <si>
    <t xml:space="preserve">Ściółkowanie powierzchni pod drzewami i krzewami </t>
  </si>
  <si>
    <t>1 szt.</t>
  </si>
  <si>
    <t>Pielęgnacja agaw - dotyczy Rejonu 4 - Park Dzikowski</t>
  </si>
  <si>
    <t>ławki parkowe styliowane</t>
  </si>
  <si>
    <t>kosze na śmieci stylizowane</t>
  </si>
  <si>
    <t>P.6</t>
  </si>
  <si>
    <t>Opróżnianie koszy na śmieci</t>
  </si>
  <si>
    <t>ryczałt miesięczny za 1 szt.</t>
  </si>
  <si>
    <t>Utrzymanie czystości zbiorników wodnych w okresie V-X</t>
  </si>
  <si>
    <t xml:space="preserve">Zakup elementów małej architektury </t>
  </si>
  <si>
    <t>A.6</t>
  </si>
  <si>
    <t xml:space="preserve">Montaż elementów małej architektury </t>
  </si>
  <si>
    <t xml:space="preserve">Ilość jednostek </t>
  </si>
  <si>
    <t>O.30</t>
  </si>
  <si>
    <t>dla średnic pni do 40 cm</t>
  </si>
  <si>
    <t>dla średnic pni powyżej 40 cm</t>
  </si>
  <si>
    <t>O.31</t>
  </si>
  <si>
    <t>REJON 1: PRZYWIŚLE</t>
  </si>
  <si>
    <t>Utrzymanie  placów i schodów w sezonie zimowym  (XI-III)</t>
  </si>
  <si>
    <t>Prace pielęgnacyjne przy kasztanowcach białych - rozmieszczenie opasek lepowych z dyspenserami feromonowymi, wygrabianie i utylizacja liści</t>
  </si>
  <si>
    <t>Oprysk trawnika herbicydami selektywnymi</t>
  </si>
  <si>
    <t>O.32</t>
  </si>
  <si>
    <t>Wykoszenie dna zbiornika wodnego</t>
  </si>
  <si>
    <t>Koszenie terenów nieurządzonych</t>
  </si>
  <si>
    <t>O.33</t>
  </si>
  <si>
    <t xml:space="preserve">wkłady do koszy stylizowanych </t>
  </si>
  <si>
    <t>A.7</t>
  </si>
  <si>
    <t>O.34</t>
  </si>
  <si>
    <t xml:space="preserve">I  kategorii utrzymania </t>
  </si>
  <si>
    <t xml:space="preserve">II  kategorii utrzymania </t>
  </si>
  <si>
    <t>III kategorii utrzymania</t>
  </si>
  <si>
    <t xml:space="preserve">pojemników betonowych, donic obsadzonych roślinami i konstrukcji kwietnikowych </t>
  </si>
  <si>
    <t>Wycinanie zadrzewień i zakrzewień przydrożnych</t>
  </si>
  <si>
    <t>Montaż wyrwanego kosza na śmieci</t>
  </si>
  <si>
    <t>A.8</t>
  </si>
  <si>
    <t>A.9</t>
  </si>
  <si>
    <t>Demontaż fundamentu betonowego</t>
  </si>
  <si>
    <t>A.10</t>
  </si>
  <si>
    <t>Naprawa nawierzchni z kostki granitowej wraz z uzupełnieniem kostki</t>
  </si>
  <si>
    <t>1 kpl.</t>
  </si>
  <si>
    <t xml:space="preserve"> 1 szt.</t>
  </si>
  <si>
    <t>1 t</t>
  </si>
  <si>
    <t>(ilość jednostek robót odnosi się do jednego roku realizacji usługi)</t>
  </si>
  <si>
    <t>OGÓŁEM WARTOŚĆ BRUTTO*</t>
  </si>
  <si>
    <t xml:space="preserve">Przedmiot zamówienia:
Całoroczne utrzymanie terenów zieleni miejskiej w Tarnobrzegu w latach 2023-2025                                                                                                    </t>
  </si>
  <si>
    <t>krzewów liściastych</t>
  </si>
  <si>
    <t>drzew liściastych o obwodzie pnia na wys. 1m  do 6 cm</t>
  </si>
  <si>
    <t>drzew liściastych o obwodzie pnia na wys. 1m  6-10 cm</t>
  </si>
  <si>
    <t>drzew liściastych o obwodzie pnia na wys. 1m 11-14 cm</t>
  </si>
  <si>
    <t>O.8</t>
  </si>
  <si>
    <t>agrotkaniną (z kosztem agrotkaniny)</t>
  </si>
  <si>
    <t>O.35</t>
  </si>
  <si>
    <t>O.36</t>
  </si>
  <si>
    <t>O.37</t>
  </si>
  <si>
    <t>drzew  liściastych  o obwodzie pnia na wys. 1m  6-10 cm</t>
  </si>
  <si>
    <t>drzew i liściastych  o obwodzie pnia na wys. 1m 11-14 cm</t>
  </si>
  <si>
    <t>traw i bylin</t>
  </si>
  <si>
    <t>roślin cebulkowych</t>
  </si>
  <si>
    <t xml:space="preserve">roślin jednorocznych do dekoracji kwiatowych i pojemników </t>
  </si>
  <si>
    <t>roślin jednorocznych rabatowych</t>
  </si>
  <si>
    <t>REJON1  Przywiśle - 3 LATA REALIZACJI ZAMÓWIENIA- WARTOŚĆ</t>
  </si>
  <si>
    <t>REJON1  Przywiśle - 1 ROK REALIZACJI ZAMÓWIENIA - WARTOŚĆ</t>
  </si>
  <si>
    <t>Pielęgnacja młodych drzew</t>
  </si>
  <si>
    <t>O.29</t>
  </si>
  <si>
    <t>O.38</t>
  </si>
  <si>
    <t>młodych drzew</t>
  </si>
  <si>
    <t xml:space="preserve">skupin krzewów oraz pojedyńczych krzewów  </t>
  </si>
  <si>
    <t>bylin i traw</t>
  </si>
  <si>
    <r>
      <t>ryczałt miesięczny za 1 m</t>
    </r>
    <r>
      <rPr>
        <b/>
        <vertAlign val="superscript"/>
        <sz val="9"/>
        <rFont val="Arial"/>
        <family val="2"/>
        <charset val="238"/>
      </rPr>
      <t>2</t>
    </r>
  </si>
  <si>
    <t>* tę wartość należy wpisać do formularza ofertowego</t>
  </si>
  <si>
    <t>……………………………………….........................................................                                               Podpis sporządzajacego wycenę</t>
  </si>
  <si>
    <t>Utrzymanie alejek, ciagów pieszych, placów i schodów w sezonie letnim (IV-IX)</t>
  </si>
  <si>
    <t xml:space="preserve"> </t>
  </si>
  <si>
    <t>ryczałt miesięczny (5 rat)</t>
  </si>
  <si>
    <t xml:space="preserve">Pielęgnacja kwietników, koszy, pojemników i donic z roślinami w okresie V -IX </t>
  </si>
  <si>
    <r>
      <rPr>
        <b/>
        <sz val="9"/>
        <rFont val="Arial"/>
        <family val="2"/>
        <charset val="238"/>
      </rPr>
      <t>Stałe utrzymanie czystości na terenach zieleni</t>
    </r>
    <r>
      <rPr>
        <sz val="9"/>
        <rFont val="Arial"/>
        <family val="2"/>
        <charset val="238"/>
      </rPr>
      <t xml:space="preserve"> z wywozem odpadów</t>
    </r>
  </si>
  <si>
    <r>
      <rPr>
        <b/>
        <sz val="9"/>
        <rFont val="Arial"/>
        <family val="2"/>
        <charset val="238"/>
      </rPr>
      <t>Mycie ławek parkowych</t>
    </r>
    <r>
      <rPr>
        <sz val="9"/>
        <rFont val="Arial"/>
        <family val="2"/>
        <charset val="238"/>
      </rPr>
      <t xml:space="preserve"> (siedzisk, oparć i podstaw)</t>
    </r>
  </si>
  <si>
    <r>
      <rPr>
        <b/>
        <sz val="9"/>
        <rFont val="Arial"/>
        <family val="2"/>
        <charset val="238"/>
      </rPr>
      <t>Koszenie trawników parkowych</t>
    </r>
    <r>
      <rPr>
        <sz val="9"/>
        <rFont val="Arial"/>
        <family val="2"/>
        <charset val="238"/>
      </rPr>
      <t xml:space="preserve"> z grabieniem i wywozem masy organicznej</t>
    </r>
  </si>
  <si>
    <r>
      <t>Koszenie trawników łąkowych, w tym częściowo zadrzewionych i łąk kwietnych</t>
    </r>
    <r>
      <rPr>
        <sz val="9"/>
        <rFont val="Arial"/>
        <family val="2"/>
        <charset val="238"/>
      </rPr>
      <t xml:space="preserve"> z grabieniem i wywozem masy organicznej</t>
    </r>
  </si>
  <si>
    <r>
      <rPr>
        <b/>
        <sz val="9"/>
        <rFont val="Arial"/>
        <family val="2"/>
        <charset val="238"/>
      </rPr>
      <t xml:space="preserve">Pielęgnacja terenów zadrzewionych o leśnym charakterze </t>
    </r>
    <r>
      <rPr>
        <sz val="9"/>
        <rFont val="Arial"/>
        <family val="2"/>
        <charset val="238"/>
      </rPr>
      <t xml:space="preserve"> z wywozem masy organicznej</t>
    </r>
  </si>
  <si>
    <r>
      <rPr>
        <b/>
        <sz val="9"/>
        <rFont val="Arial"/>
        <family val="2"/>
        <charset val="238"/>
      </rPr>
      <t>Wiosenne grabienie trawników parkowych</t>
    </r>
    <r>
      <rPr>
        <sz val="9"/>
        <rFont val="Arial"/>
        <family val="2"/>
        <charset val="238"/>
      </rPr>
      <t xml:space="preserve"> z wywozem masy organicznej (parkowe I, II i III kategorii)</t>
    </r>
  </si>
  <si>
    <r>
      <rPr>
        <b/>
        <sz val="9"/>
        <rFont val="Arial"/>
        <family val="2"/>
        <charset val="238"/>
      </rPr>
      <t>Jesienne wygrabianie liści z trawników</t>
    </r>
    <r>
      <rPr>
        <sz val="9"/>
        <rFont val="Arial"/>
        <family val="2"/>
        <charset val="238"/>
      </rPr>
      <t xml:space="preserve"> z wywozem masy organicznej - czynność ciagła w okresie IX-XI  rozliczenie  jednokrotne na koniec okresu  (parkowe I, II i III kategorii oraz część łąk nad Wisłą wzdłuż miasteczka ruchu drogowego i przed PZW)</t>
    </r>
  </si>
  <si>
    <r>
      <rPr>
        <b/>
        <sz val="9"/>
        <rFont val="Arial"/>
        <family val="2"/>
        <charset val="238"/>
      </rPr>
      <t>Zakładanie trawników</t>
    </r>
    <r>
      <rPr>
        <sz val="9"/>
        <rFont val="Arial"/>
        <family val="2"/>
        <charset val="238"/>
      </rPr>
      <t xml:space="preserve"> siewem z dodatkiem do podłoża ziemi żyznej</t>
    </r>
  </si>
  <si>
    <r>
      <t>1 m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</si>
  <si>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Zakładanie łąk kwietnych </t>
    </r>
    <r>
      <rPr>
        <sz val="9"/>
        <rFont val="Arial"/>
        <family val="2"/>
        <charset val="238"/>
      </rPr>
      <t>siewem z dodatkiem do podłoża ziemi żyznej</t>
    </r>
  </si>
  <si>
    <r>
      <rPr>
        <b/>
        <sz val="9"/>
        <rFont val="Arial"/>
        <family val="2"/>
        <charset val="238"/>
      </rPr>
      <t>Renowacja istniejących trawników</t>
    </r>
    <r>
      <rPr>
        <sz val="9"/>
        <rFont val="Arial"/>
        <family val="2"/>
        <charset val="238"/>
      </rPr>
      <t xml:space="preserve"> siewem z dodatkiem do podłoża ziemi żyznej</t>
    </r>
  </si>
  <si>
    <r>
      <rPr>
        <b/>
        <sz val="9"/>
        <rFont val="Arial"/>
        <family val="2"/>
        <charset val="238"/>
      </rPr>
      <t>Nawożenie mineralne</t>
    </r>
    <r>
      <rPr>
        <sz val="9"/>
        <rFont val="Arial"/>
        <family val="2"/>
        <charset val="238"/>
      </rPr>
      <t xml:space="preserve"> </t>
    </r>
  </si>
  <si>
    <r>
      <t xml:space="preserve">Usuwanie darni </t>
    </r>
    <r>
      <rPr>
        <sz val="9"/>
        <rFont val="Arial"/>
        <family val="2"/>
        <charset val="238"/>
      </rPr>
      <t>w celu wykonania nasadzeń</t>
    </r>
  </si>
  <si>
    <r>
      <rPr>
        <b/>
        <sz val="9"/>
        <rFont val="Arial"/>
        <family val="2"/>
        <charset val="238"/>
      </rPr>
      <t xml:space="preserve">Obsadzanie kwietników </t>
    </r>
    <r>
      <rPr>
        <sz val="9"/>
        <rFont val="Arial"/>
        <family val="2"/>
        <charset val="238"/>
      </rPr>
      <t xml:space="preserve"> (bez kosztu roślin)</t>
    </r>
  </si>
  <si>
    <r>
      <rPr>
        <b/>
        <sz val="9"/>
        <rFont val="Arial"/>
        <family val="2"/>
        <charset val="238"/>
      </rPr>
      <t xml:space="preserve">Nasadzenia uzupełniające w istniejących kwietnikach sezonowych </t>
    </r>
    <r>
      <rPr>
        <sz val="9"/>
        <rFont val="Arial"/>
        <family val="2"/>
        <charset val="238"/>
      </rPr>
      <t>(bez kosztu roślin)</t>
    </r>
  </si>
  <si>
    <r>
      <rPr>
        <b/>
        <sz val="9"/>
        <rFont val="Arial"/>
        <family val="2"/>
        <charset val="238"/>
      </rPr>
      <t>Przygotowanie dekoracji kwiatowych</t>
    </r>
    <r>
      <rPr>
        <sz val="9"/>
        <rFont val="Arial"/>
        <family val="2"/>
        <charset val="238"/>
      </rPr>
      <t xml:space="preserve"> (bez kosztu koszy i wież oraz roślin))</t>
    </r>
  </si>
  <si>
    <r>
      <t xml:space="preserve">Obsadzenie roslinami pojemników betonowych, donic i konstrukcji kwietnikowych   </t>
    </r>
    <r>
      <rPr>
        <sz val="9"/>
        <rFont val="Arial"/>
        <family val="2"/>
        <charset val="238"/>
      </rPr>
      <t>(bez kosztu roślin)</t>
    </r>
  </si>
  <si>
    <r>
      <rPr>
        <b/>
        <sz val="9"/>
        <rFont val="Arial"/>
        <family val="2"/>
        <charset val="238"/>
      </rPr>
      <t>Pielęgnacja skupin krzewów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oraz pojedynczych krzewów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okresie V - IX</t>
    </r>
    <r>
      <rPr>
        <sz val="9"/>
        <rFont val="Arial"/>
        <family val="2"/>
        <charset val="238"/>
      </rPr>
      <t xml:space="preserve"> (jednostką miary jest powierzchnia terenu objętego pielęgnacją)</t>
    </r>
  </si>
  <si>
    <r>
      <t>ryczałt miesięczny za 1 m</t>
    </r>
    <r>
      <rPr>
        <b/>
        <vertAlign val="superscript"/>
        <sz val="9"/>
        <rFont val="Arial"/>
        <family val="2"/>
        <charset val="238"/>
      </rPr>
      <t xml:space="preserve">2 </t>
    </r>
    <r>
      <rPr>
        <b/>
        <sz val="9"/>
        <rFont val="Arial"/>
        <family val="2"/>
        <charset val="238"/>
      </rPr>
      <t xml:space="preserve">     
(5 rat)</t>
    </r>
  </si>
  <si>
    <r>
      <rPr>
        <b/>
        <sz val="9"/>
        <rFont val="Arial"/>
        <family val="2"/>
        <charset val="238"/>
      </rPr>
      <t>Pielęgnacja żywopłotów</t>
    </r>
    <r>
      <rPr>
        <sz val="9"/>
        <rFont val="Arial"/>
        <family val="2"/>
        <charset val="238"/>
      </rPr>
      <t xml:space="preserve">  </t>
    </r>
    <r>
      <rPr>
        <b/>
        <sz val="9"/>
        <rFont val="Arial"/>
        <family val="2"/>
        <charset val="238"/>
      </rPr>
      <t xml:space="preserve"> w okresie V - IX</t>
    </r>
    <r>
      <rPr>
        <sz val="9"/>
        <rFont val="Arial"/>
        <family val="2"/>
        <charset val="238"/>
      </rPr>
      <t xml:space="preserve"> (jednostką miary jest powierzchnia rzutu)</t>
    </r>
  </si>
  <si>
    <r>
      <t>ryczałt miesięczny za 1 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(5rat)</t>
    </r>
  </si>
  <si>
    <r>
      <rPr>
        <b/>
        <sz val="9"/>
        <rFont val="Arial"/>
        <family val="2"/>
        <charset val="238"/>
      </rPr>
      <t>Przycięcie krzewów</t>
    </r>
    <r>
      <rPr>
        <sz val="9"/>
        <rFont val="Arial"/>
        <family val="2"/>
        <charset val="238"/>
      </rPr>
      <t xml:space="preserve"> z wywozem masy organicznej</t>
    </r>
  </si>
  <si>
    <r>
      <rPr>
        <b/>
        <sz val="9"/>
        <rFont val="Arial"/>
        <family val="2"/>
        <charset val="238"/>
      </rPr>
      <t>Cięcia formujące żywopłotów</t>
    </r>
    <r>
      <rPr>
        <sz val="9"/>
        <rFont val="Arial"/>
        <family val="2"/>
        <charset val="238"/>
      </rPr>
      <t xml:space="preserve"> z wywozem masy organicznej (jednostką miary jest powierzchnia ciętej płaszczyzny)</t>
    </r>
  </si>
  <si>
    <r>
      <rPr>
        <b/>
        <sz val="9"/>
        <rFont val="Arial"/>
        <family val="2"/>
        <charset val="238"/>
      </rPr>
      <t>Sadzenie roślin</t>
    </r>
    <r>
      <rPr>
        <sz val="9"/>
        <rFont val="Arial"/>
        <family val="2"/>
        <charset val="238"/>
      </rPr>
      <t xml:space="preserve"> z uzupełnieniem dołków ziemią żyzną do połowy głębokości (bez kosztu roślin)</t>
    </r>
  </si>
  <si>
    <r>
      <rPr>
        <b/>
        <sz val="9"/>
        <rFont val="Arial"/>
        <family val="2"/>
        <charset val="238"/>
      </rPr>
      <t xml:space="preserve">Karczowanie krzewów </t>
    </r>
    <r>
      <rPr>
        <sz val="9"/>
        <rFont val="Arial"/>
        <family val="2"/>
        <charset val="238"/>
      </rPr>
      <t>z wywozem masy organicznej</t>
    </r>
  </si>
  <si>
    <r>
      <rPr>
        <b/>
        <sz val="9"/>
        <rFont val="Arial"/>
        <family val="2"/>
        <charset val="238"/>
      </rPr>
      <t>Usuwanie odrostów przy drzewach i odrostów korzeniowych przy krzewach</t>
    </r>
    <r>
      <rPr>
        <sz val="9"/>
        <rFont val="Arial"/>
        <family val="2"/>
        <charset val="238"/>
      </rPr>
      <t xml:space="preserve">  z wywozem masy organicznej</t>
    </r>
  </si>
  <si>
    <r>
      <rPr>
        <b/>
        <sz val="9"/>
        <rFont val="Arial"/>
        <family val="2"/>
        <charset val="238"/>
      </rPr>
      <t>Palikowanie drzewek</t>
    </r>
    <r>
      <rPr>
        <sz val="9"/>
        <rFont val="Arial"/>
        <family val="2"/>
        <charset val="238"/>
      </rPr>
      <t xml:space="preserve"> (z kosztem 3 palików/drzewko  i wiązań , jednostką miary jest 1 sztuka drzewka opalikowanego</t>
    </r>
  </si>
  <si>
    <r>
      <rPr>
        <b/>
        <sz val="9"/>
        <rFont val="Arial"/>
        <family val="2"/>
        <charset val="238"/>
      </rPr>
      <t>Cięcia formujące i pielęgnacyjne koron drzew</t>
    </r>
    <r>
      <rPr>
        <sz val="9"/>
        <rFont val="Arial"/>
        <family val="2"/>
        <charset val="238"/>
      </rPr>
      <t xml:space="preserve">  z użyciem lin i drabin lub podnośnika i wywozem gałęzi</t>
    </r>
  </si>
  <si>
    <r>
      <rPr>
        <b/>
        <sz val="9"/>
        <rFont val="Arial"/>
        <family val="2"/>
        <charset val="238"/>
      </rPr>
      <t xml:space="preserve">Wycinanie drzew </t>
    </r>
    <r>
      <rPr>
        <sz val="9"/>
        <rFont val="Arial"/>
        <family val="2"/>
        <charset val="238"/>
      </rPr>
      <t xml:space="preserve"> z użyciem lin i drabin lub podnośnika i wywozem masy drewna na wyznaczony skład drewna</t>
    </r>
  </si>
  <si>
    <r>
      <rPr>
        <b/>
        <sz val="9"/>
        <rFont val="Arial"/>
        <family val="2"/>
        <charset val="238"/>
      </rPr>
      <t>Karczowanie pniaków drzew</t>
    </r>
    <r>
      <rPr>
        <sz val="9"/>
        <rFont val="Arial"/>
        <family val="2"/>
        <charset val="238"/>
      </rPr>
      <t xml:space="preserve"> na głębokość 40 cm, z zasypaniem dołu ziemią zyzną i wywozem karp, dla średnic pni mierzonych na wysokości ścięcia</t>
    </r>
  </si>
  <si>
    <r>
      <rPr>
        <b/>
        <sz val="9"/>
        <rFont val="Arial"/>
        <family val="2"/>
        <charset val="238"/>
      </rPr>
      <t>Remont ławek parkowych</t>
    </r>
    <r>
      <rPr>
        <sz val="9"/>
        <rFont val="Arial"/>
        <family val="2"/>
        <charset val="238"/>
      </rPr>
      <t xml:space="preserve"> (wymiana i uzupełnienie części drewnianych)</t>
    </r>
  </si>
  <si>
    <r>
      <t xml:space="preserve">Konserwacja oświetlenia parkowego </t>
    </r>
    <r>
      <rPr>
        <sz val="9"/>
        <rFont val="Arial"/>
        <family val="2"/>
        <charset val="238"/>
      </rPr>
      <t xml:space="preserve">(z kosztem wymiany żarówek i wymiany opraw) </t>
    </r>
  </si>
  <si>
    <r>
      <rPr>
        <b/>
        <sz val="9"/>
        <rFont val="Arial"/>
        <family val="2"/>
        <charset val="238"/>
      </rPr>
      <t>Montaż wyrwanej ławki parkowej</t>
    </r>
    <r>
      <rPr>
        <sz val="9"/>
        <rFont val="Arial"/>
        <family val="2"/>
        <charset val="238"/>
      </rPr>
      <t xml:space="preserve"> </t>
    </r>
  </si>
  <si>
    <r>
      <t>Uzupełnienie ubytków w nawierzchni  żwirowo-ziemnej</t>
    </r>
    <r>
      <rPr>
        <sz val="9"/>
        <rFont val="Arial"/>
        <family val="2"/>
        <charset val="238"/>
      </rPr>
      <t xml:space="preserve"> (wraz z kosztem kruszywa i zagęszczeniem)</t>
    </r>
  </si>
  <si>
    <r>
      <t>1 m</t>
    </r>
    <r>
      <rPr>
        <b/>
        <vertAlign val="superscript"/>
        <sz val="9"/>
        <rFont val="Arial"/>
        <family val="2"/>
        <charset val="238"/>
      </rPr>
      <t>3</t>
    </r>
  </si>
  <si>
    <t xml:space="preserve">Cena jednostkowa netto zł/jednostkę </t>
  </si>
  <si>
    <t xml:space="preserve"> PRZEDMIAR ROBÓT - Formularz cenowy </t>
  </si>
  <si>
    <t>Załącznik nr 9.1  do SWZ</t>
  </si>
  <si>
    <t>Znak sprawy: BZP-I.271.32.2022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</si>
</sst>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Arial"/>
      <family val="2"/>
      <charset val="238"/>
    </font>
    <font>
      <sz val="9"/>
      <name val="Czcionka tekstu podstawowego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name val="Czcionka tekstu podstawowego"/>
      <family val="2"/>
      <charset val="238"/>
    </font>
    <font>
      <sz val="11"/>
      <color theme="4"/>
      <name val="Czcionka tekstu podstawowego"/>
      <family val="2"/>
      <charset val="238"/>
    </font>
    <font>
      <sz val="11"/>
      <color theme="4" tint="0.3999755851924192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0" xfId="0" applyFont="1"/>
    <xf numFmtId="2" fontId="5" fillId="0" borderId="0" xfId="0" applyNumberFormat="1" applyFont="1"/>
    <xf numFmtId="0" fontId="9" fillId="0" borderId="0" xfId="0" applyFont="1"/>
    <xf numFmtId="2" fontId="6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2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/>
    <xf numFmtId="4" fontId="14" fillId="0" borderId="1" xfId="0" applyNumberFormat="1" applyFont="1" applyBorder="1" applyAlignment="1">
      <alignment horizontal="right" vertical="center"/>
    </xf>
    <xf numFmtId="0" fontId="7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4" fontId="7" fillId="0" borderId="23" xfId="0" applyNumberFormat="1" applyFont="1" applyBorder="1"/>
    <xf numFmtId="4" fontId="5" fillId="0" borderId="23" xfId="0" applyNumberFormat="1" applyFont="1" applyBorder="1"/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5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3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6E6A2"/>
      <color rgb="FFFFE285"/>
      <color rgb="FFA3E7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view="pageBreakPreview" topLeftCell="A133" zoomScaleSheetLayoutView="100" workbookViewId="0">
      <selection activeCell="G13" sqref="G13"/>
    </sheetView>
  </sheetViews>
  <sheetFormatPr defaultColWidth="9.25" defaultRowHeight="14.25"/>
  <cols>
    <col min="1" max="1" width="7" style="3" customWidth="1"/>
    <col min="2" max="2" width="39.25" style="3" customWidth="1"/>
    <col min="3" max="3" width="15.125" style="3" customWidth="1"/>
    <col min="4" max="4" width="11" style="3" customWidth="1"/>
    <col min="5" max="5" width="11.5" style="3" customWidth="1"/>
    <col min="6" max="6" width="11.375" style="10" customWidth="1"/>
    <col min="7" max="7" width="14" style="3" customWidth="1"/>
    <col min="8" max="8" width="15.875" style="3" customWidth="1"/>
    <col min="9" max="9" width="11.125" style="11" hidden="1" customWidth="1"/>
    <col min="10" max="10" width="9.25" style="3"/>
    <col min="11" max="16384" width="9.25" style="1"/>
  </cols>
  <sheetData>
    <row r="1" spans="1:10" ht="36" customHeight="1">
      <c r="A1" s="89" t="s">
        <v>228</v>
      </c>
      <c r="B1" s="89"/>
      <c r="C1" s="13"/>
      <c r="D1" s="13"/>
      <c r="E1" s="13"/>
      <c r="F1" s="90" t="s">
        <v>227</v>
      </c>
      <c r="G1" s="90"/>
      <c r="H1" s="90"/>
      <c r="I1" s="90"/>
    </row>
    <row r="2" spans="1:10" ht="15">
      <c r="A2" s="13"/>
      <c r="B2" s="13"/>
      <c r="C2" s="13"/>
      <c r="D2" s="13"/>
      <c r="E2" s="13"/>
      <c r="F2" s="14"/>
      <c r="G2" s="15"/>
      <c r="H2" s="15"/>
      <c r="I2" s="16"/>
    </row>
    <row r="3" spans="1:10" ht="33" customHeight="1">
      <c r="A3" s="98" t="s">
        <v>159</v>
      </c>
      <c r="B3" s="98"/>
      <c r="C3" s="98"/>
      <c r="D3" s="98"/>
      <c r="E3" s="98"/>
      <c r="F3" s="98"/>
      <c r="G3" s="98"/>
      <c r="H3" s="98"/>
      <c r="I3" s="98"/>
    </row>
    <row r="4" spans="1:10" ht="15" customHeight="1">
      <c r="A4" s="17"/>
      <c r="B4" s="17"/>
      <c r="C4" s="17"/>
      <c r="D4" s="13"/>
      <c r="E4" s="13"/>
      <c r="F4" s="18"/>
      <c r="G4" s="19"/>
      <c r="H4" s="19"/>
      <c r="I4" s="20"/>
    </row>
    <row r="5" spans="1:10" ht="23.25" customHeight="1">
      <c r="A5" s="91" t="s">
        <v>226</v>
      </c>
      <c r="B5" s="91"/>
      <c r="C5" s="91"/>
      <c r="D5" s="91"/>
      <c r="E5" s="91"/>
      <c r="F5" s="91"/>
      <c r="G5" s="91"/>
      <c r="H5" s="91"/>
      <c r="I5" s="91"/>
    </row>
    <row r="6" spans="1:10">
      <c r="A6" s="99" t="s">
        <v>157</v>
      </c>
      <c r="B6" s="99"/>
      <c r="C6" s="99"/>
      <c r="D6" s="99"/>
      <c r="E6" s="99"/>
      <c r="F6" s="99"/>
      <c r="G6" s="99"/>
      <c r="H6" s="99"/>
      <c r="I6" s="99"/>
    </row>
    <row r="7" spans="1:10" ht="9" customHeight="1">
      <c r="A7" s="21"/>
      <c r="B7" s="22"/>
      <c r="C7" s="22"/>
      <c r="D7" s="22"/>
      <c r="E7" s="22"/>
      <c r="F7" s="21"/>
      <c r="G7" s="21"/>
      <c r="H7" s="21"/>
      <c r="I7" s="20"/>
    </row>
    <row r="8" spans="1:10" ht="15">
      <c r="A8" s="100" t="s">
        <v>132</v>
      </c>
      <c r="B8" s="100"/>
      <c r="C8" s="100"/>
      <c r="D8" s="100"/>
      <c r="E8" s="100"/>
      <c r="F8" s="100"/>
      <c r="G8" s="100"/>
      <c r="H8" s="100"/>
      <c r="I8" s="100"/>
    </row>
    <row r="9" spans="1:10">
      <c r="A9" s="4"/>
      <c r="B9" s="4"/>
      <c r="C9" s="4"/>
      <c r="D9" s="4"/>
      <c r="E9" s="4"/>
      <c r="F9" s="8"/>
      <c r="G9" s="4"/>
      <c r="H9" s="4"/>
      <c r="I9" s="9"/>
    </row>
    <row r="10" spans="1:10" ht="70.5" customHeight="1">
      <c r="A10" s="23" t="s">
        <v>106</v>
      </c>
      <c r="B10" s="23" t="s">
        <v>107</v>
      </c>
      <c r="C10" s="24" t="s">
        <v>108</v>
      </c>
      <c r="D10" s="24" t="s">
        <v>109</v>
      </c>
      <c r="E10" s="24" t="s">
        <v>110</v>
      </c>
      <c r="F10" s="25" t="s">
        <v>127</v>
      </c>
      <c r="G10" s="24" t="s">
        <v>225</v>
      </c>
      <c r="H10" s="26" t="s">
        <v>83</v>
      </c>
      <c r="I10" s="1"/>
      <c r="J10" s="1"/>
    </row>
    <row r="11" spans="1:10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8">
        <v>6</v>
      </c>
      <c r="G11" s="27">
        <v>7</v>
      </c>
      <c r="H11" s="29">
        <v>10</v>
      </c>
      <c r="I11" s="1"/>
      <c r="J11" s="1"/>
    </row>
    <row r="12" spans="1:10">
      <c r="A12" s="30" t="s">
        <v>0</v>
      </c>
      <c r="B12" s="31" t="s">
        <v>1</v>
      </c>
      <c r="C12" s="27">
        <v>0</v>
      </c>
      <c r="D12" s="32">
        <v>0</v>
      </c>
      <c r="E12" s="27">
        <v>0</v>
      </c>
      <c r="F12" s="28">
        <v>0</v>
      </c>
      <c r="G12" s="32">
        <v>0</v>
      </c>
      <c r="H12" s="29">
        <v>0</v>
      </c>
      <c r="I12" s="1"/>
      <c r="J12" s="1"/>
    </row>
    <row r="13" spans="1:10" ht="37.5" customHeight="1">
      <c r="A13" s="30" t="s">
        <v>2</v>
      </c>
      <c r="B13" s="33" t="s">
        <v>190</v>
      </c>
      <c r="C13" s="5" t="s">
        <v>112</v>
      </c>
      <c r="D13" s="34">
        <v>15.8</v>
      </c>
      <c r="E13" s="34">
        <v>12</v>
      </c>
      <c r="F13" s="35">
        <f>D13*E13</f>
        <v>189.60000000000002</v>
      </c>
      <c r="G13" s="32">
        <v>0</v>
      </c>
      <c r="H13" s="34">
        <f>F13*G13</f>
        <v>0</v>
      </c>
      <c r="I13" s="1"/>
      <c r="J13" s="1"/>
    </row>
    <row r="14" spans="1:10" ht="36.75" customHeight="1">
      <c r="A14" s="30" t="s">
        <v>114</v>
      </c>
      <c r="B14" s="36" t="s">
        <v>123</v>
      </c>
      <c r="C14" s="5" t="s">
        <v>112</v>
      </c>
      <c r="D14" s="37">
        <v>1</v>
      </c>
      <c r="E14" s="37">
        <v>0</v>
      </c>
      <c r="F14" s="35">
        <f t="shared" ref="F14:F18" si="0">D14*E14</f>
        <v>0</v>
      </c>
      <c r="G14" s="32">
        <v>0</v>
      </c>
      <c r="H14" s="34">
        <f t="shared" ref="H14:H18" si="1">F14*G14</f>
        <v>0</v>
      </c>
      <c r="I14" s="1"/>
      <c r="J14" s="1"/>
    </row>
    <row r="15" spans="1:10" ht="27" customHeight="1">
      <c r="A15" s="30" t="s">
        <v>7</v>
      </c>
      <c r="B15" s="38" t="s">
        <v>186</v>
      </c>
      <c r="C15" s="5" t="s">
        <v>183</v>
      </c>
      <c r="D15" s="34">
        <v>16360</v>
      </c>
      <c r="E15" s="34">
        <v>6</v>
      </c>
      <c r="F15" s="35">
        <f t="shared" si="0"/>
        <v>98160</v>
      </c>
      <c r="G15" s="32">
        <v>0</v>
      </c>
      <c r="H15" s="34">
        <f t="shared" si="1"/>
        <v>0</v>
      </c>
      <c r="I15" s="1"/>
      <c r="J15" s="1"/>
    </row>
    <row r="16" spans="1:10" ht="24" customHeight="1">
      <c r="A16" s="30" t="s">
        <v>8</v>
      </c>
      <c r="B16" s="38" t="s">
        <v>133</v>
      </c>
      <c r="C16" s="5" t="s">
        <v>183</v>
      </c>
      <c r="D16" s="34">
        <v>12777</v>
      </c>
      <c r="E16" s="34">
        <v>5</v>
      </c>
      <c r="F16" s="35">
        <f t="shared" si="0"/>
        <v>63885</v>
      </c>
      <c r="G16" s="32">
        <v>0</v>
      </c>
      <c r="H16" s="34">
        <f t="shared" si="1"/>
        <v>0</v>
      </c>
      <c r="I16" s="1"/>
      <c r="J16" s="1"/>
    </row>
    <row r="17" spans="1:10" ht="24.75" customHeight="1">
      <c r="A17" s="30" t="s">
        <v>12</v>
      </c>
      <c r="B17" s="33" t="s">
        <v>191</v>
      </c>
      <c r="C17" s="5" t="s">
        <v>116</v>
      </c>
      <c r="D17" s="34">
        <v>106</v>
      </c>
      <c r="E17" s="34">
        <v>1</v>
      </c>
      <c r="F17" s="35">
        <f t="shared" si="0"/>
        <v>106</v>
      </c>
      <c r="G17" s="32">
        <v>0</v>
      </c>
      <c r="H17" s="34">
        <f t="shared" si="1"/>
        <v>0</v>
      </c>
      <c r="I17" s="1"/>
      <c r="J17" s="1"/>
    </row>
    <row r="18" spans="1:10" ht="24.75" customHeight="1">
      <c r="A18" s="30" t="s">
        <v>120</v>
      </c>
      <c r="B18" s="38" t="s">
        <v>121</v>
      </c>
      <c r="C18" s="39" t="s">
        <v>122</v>
      </c>
      <c r="D18" s="34">
        <v>1</v>
      </c>
      <c r="E18" s="34">
        <v>0</v>
      </c>
      <c r="F18" s="35">
        <f t="shared" si="0"/>
        <v>0</v>
      </c>
      <c r="G18" s="32">
        <v>0</v>
      </c>
      <c r="H18" s="34">
        <f t="shared" si="1"/>
        <v>0</v>
      </c>
      <c r="I18" s="1"/>
      <c r="J18" s="1"/>
    </row>
    <row r="19" spans="1:10">
      <c r="A19" s="63" t="s">
        <v>85</v>
      </c>
      <c r="B19" s="64"/>
      <c r="C19" s="60" t="s">
        <v>86</v>
      </c>
      <c r="D19" s="61"/>
      <c r="E19" s="61"/>
      <c r="F19" s="61"/>
      <c r="G19" s="62"/>
      <c r="H19" s="40">
        <f>SUM(H13:H18)</f>
        <v>0</v>
      </c>
      <c r="I19" s="1"/>
      <c r="J19" s="1"/>
    </row>
    <row r="20" spans="1:10">
      <c r="A20" s="65"/>
      <c r="B20" s="66"/>
      <c r="C20" s="60" t="s">
        <v>87</v>
      </c>
      <c r="D20" s="61"/>
      <c r="E20" s="61"/>
      <c r="F20" s="61"/>
      <c r="G20" s="62"/>
      <c r="H20" s="40">
        <f>ROUND((H19*0.08),2)</f>
        <v>0</v>
      </c>
      <c r="I20" s="1"/>
      <c r="J20" s="1"/>
    </row>
    <row r="21" spans="1:10">
      <c r="A21" s="67"/>
      <c r="B21" s="68"/>
      <c r="C21" s="60" t="s">
        <v>88</v>
      </c>
      <c r="D21" s="61"/>
      <c r="E21" s="61"/>
      <c r="F21" s="61"/>
      <c r="G21" s="62"/>
      <c r="H21" s="40">
        <f>H19+H20</f>
        <v>0</v>
      </c>
      <c r="I21" s="1"/>
      <c r="J21" s="1"/>
    </row>
    <row r="22" spans="1:10">
      <c r="A22" s="30" t="s">
        <v>10</v>
      </c>
      <c r="B22" s="31" t="s">
        <v>11</v>
      </c>
      <c r="C22" s="30" t="s">
        <v>15</v>
      </c>
      <c r="D22" s="34">
        <v>0</v>
      </c>
      <c r="E22" s="34">
        <v>0</v>
      </c>
      <c r="F22" s="35">
        <v>0</v>
      </c>
      <c r="G22" s="34">
        <v>0</v>
      </c>
      <c r="H22" s="34">
        <v>0</v>
      </c>
      <c r="I22" s="1"/>
      <c r="J22" s="1"/>
    </row>
    <row r="23" spans="1:10" ht="27" customHeight="1">
      <c r="A23" s="30" t="s">
        <v>13</v>
      </c>
      <c r="B23" s="41" t="s">
        <v>192</v>
      </c>
      <c r="C23" s="30" t="s">
        <v>15</v>
      </c>
      <c r="D23" s="34">
        <v>0</v>
      </c>
      <c r="E23" s="34">
        <v>0</v>
      </c>
      <c r="F23" s="35">
        <v>0</v>
      </c>
      <c r="G23" s="34">
        <v>0</v>
      </c>
      <c r="H23" s="34">
        <v>0</v>
      </c>
      <c r="I23" s="1"/>
      <c r="J23" s="1"/>
    </row>
    <row r="24" spans="1:10" ht="16.5" customHeight="1">
      <c r="A24" s="30" t="s">
        <v>3</v>
      </c>
      <c r="B24" s="41" t="s">
        <v>143</v>
      </c>
      <c r="C24" s="30" t="s">
        <v>6</v>
      </c>
      <c r="D24" s="34">
        <v>0.66700000000000004</v>
      </c>
      <c r="E24" s="34">
        <v>8</v>
      </c>
      <c r="F24" s="35">
        <f>D24*E24</f>
        <v>5.3360000000000003</v>
      </c>
      <c r="G24" s="34">
        <v>0</v>
      </c>
      <c r="H24" s="34">
        <f>G24*F24</f>
        <v>0</v>
      </c>
      <c r="I24" s="1"/>
      <c r="J24" s="1"/>
    </row>
    <row r="25" spans="1:10" ht="17.25" customHeight="1">
      <c r="A25" s="30" t="s">
        <v>4</v>
      </c>
      <c r="B25" s="41" t="s">
        <v>144</v>
      </c>
      <c r="C25" s="30" t="s">
        <v>6</v>
      </c>
      <c r="D25" s="34">
        <v>5.26</v>
      </c>
      <c r="E25" s="34">
        <v>5</v>
      </c>
      <c r="F25" s="35">
        <f t="shared" ref="F25:F88" si="2">D25*E25</f>
        <v>26.299999999999997</v>
      </c>
      <c r="G25" s="34">
        <v>0</v>
      </c>
      <c r="H25" s="34">
        <f t="shared" ref="H25:H88" si="3">G25*F25</f>
        <v>0</v>
      </c>
      <c r="I25" s="1"/>
      <c r="J25" s="1"/>
    </row>
    <row r="26" spans="1:10" ht="17.25" customHeight="1">
      <c r="A26" s="30" t="s">
        <v>5</v>
      </c>
      <c r="B26" s="41" t="s">
        <v>145</v>
      </c>
      <c r="C26" s="30" t="s">
        <v>6</v>
      </c>
      <c r="D26" s="34">
        <v>1</v>
      </c>
      <c r="E26" s="34">
        <v>3</v>
      </c>
      <c r="F26" s="35">
        <f t="shared" si="2"/>
        <v>3</v>
      </c>
      <c r="G26" s="34">
        <v>0</v>
      </c>
      <c r="H26" s="34">
        <f t="shared" si="3"/>
        <v>0</v>
      </c>
      <c r="I26" s="1"/>
      <c r="J26" s="1"/>
    </row>
    <row r="27" spans="1:10" ht="40.5" customHeight="1">
      <c r="A27" s="30" t="s">
        <v>14</v>
      </c>
      <c r="B27" s="42" t="s">
        <v>193</v>
      </c>
      <c r="C27" s="30" t="s">
        <v>6</v>
      </c>
      <c r="D27" s="34">
        <v>6.3</v>
      </c>
      <c r="E27" s="34">
        <v>2</v>
      </c>
      <c r="F27" s="35">
        <f t="shared" si="2"/>
        <v>12.6</v>
      </c>
      <c r="G27" s="34">
        <v>0</v>
      </c>
      <c r="H27" s="34">
        <f t="shared" si="3"/>
        <v>0</v>
      </c>
      <c r="I27" s="1"/>
      <c r="J27" s="1"/>
    </row>
    <row r="28" spans="1:10" s="6" customFormat="1" ht="38.25" customHeight="1">
      <c r="A28" s="30" t="s">
        <v>16</v>
      </c>
      <c r="B28" s="33" t="s">
        <v>194</v>
      </c>
      <c r="C28" s="5" t="s">
        <v>112</v>
      </c>
      <c r="D28" s="34">
        <v>4.2</v>
      </c>
      <c r="E28" s="34">
        <v>0</v>
      </c>
      <c r="F28" s="35">
        <f t="shared" si="2"/>
        <v>0</v>
      </c>
      <c r="G28" s="34">
        <v>0</v>
      </c>
      <c r="H28" s="34">
        <f t="shared" si="3"/>
        <v>0</v>
      </c>
    </row>
    <row r="29" spans="1:10" ht="35.25" customHeight="1">
      <c r="A29" s="30" t="s">
        <v>17</v>
      </c>
      <c r="B29" s="41" t="s">
        <v>195</v>
      </c>
      <c r="C29" s="30" t="s">
        <v>6</v>
      </c>
      <c r="D29" s="34">
        <v>5.93</v>
      </c>
      <c r="E29" s="34">
        <v>1</v>
      </c>
      <c r="F29" s="35">
        <f t="shared" si="2"/>
        <v>5.93</v>
      </c>
      <c r="G29" s="34">
        <v>0</v>
      </c>
      <c r="H29" s="34">
        <f t="shared" si="3"/>
        <v>0</v>
      </c>
      <c r="I29" s="1"/>
      <c r="J29" s="1"/>
    </row>
    <row r="30" spans="1:10" ht="66" customHeight="1">
      <c r="A30" s="30" t="s">
        <v>18</v>
      </c>
      <c r="B30" s="33" t="s">
        <v>196</v>
      </c>
      <c r="C30" s="30" t="s">
        <v>6</v>
      </c>
      <c r="D30" s="34">
        <v>5.93</v>
      </c>
      <c r="E30" s="34">
        <v>1</v>
      </c>
      <c r="F30" s="35">
        <f t="shared" si="2"/>
        <v>5.93</v>
      </c>
      <c r="G30" s="34">
        <v>0</v>
      </c>
      <c r="H30" s="34">
        <f t="shared" si="3"/>
        <v>0</v>
      </c>
      <c r="I30" s="1"/>
      <c r="J30" s="1"/>
    </row>
    <row r="31" spans="1:10" ht="29.25" customHeight="1">
      <c r="A31" s="30" t="s">
        <v>19</v>
      </c>
      <c r="B31" s="33" t="s">
        <v>197</v>
      </c>
      <c r="C31" s="30" t="s">
        <v>198</v>
      </c>
      <c r="D31" s="34">
        <v>50</v>
      </c>
      <c r="E31" s="34">
        <v>1</v>
      </c>
      <c r="F31" s="35">
        <f t="shared" si="2"/>
        <v>50</v>
      </c>
      <c r="G31" s="34">
        <v>0</v>
      </c>
      <c r="H31" s="34">
        <f t="shared" si="3"/>
        <v>0</v>
      </c>
      <c r="I31" s="1"/>
      <c r="J31" s="1"/>
    </row>
    <row r="32" spans="1:10" ht="30.75" customHeight="1">
      <c r="A32" s="30" t="s">
        <v>81</v>
      </c>
      <c r="B32" s="38" t="s">
        <v>199</v>
      </c>
      <c r="C32" s="30" t="s">
        <v>198</v>
      </c>
      <c r="D32" s="34">
        <v>40</v>
      </c>
      <c r="E32" s="34">
        <v>1</v>
      </c>
      <c r="F32" s="35">
        <f t="shared" si="2"/>
        <v>40</v>
      </c>
      <c r="G32" s="34">
        <v>0</v>
      </c>
      <c r="H32" s="34">
        <f t="shared" si="3"/>
        <v>0</v>
      </c>
      <c r="I32" s="1"/>
      <c r="J32" s="1"/>
    </row>
    <row r="33" spans="1:10" ht="24.75" customHeight="1">
      <c r="A33" s="30" t="s">
        <v>164</v>
      </c>
      <c r="B33" s="41" t="s">
        <v>200</v>
      </c>
      <c r="C33" s="30" t="s">
        <v>198</v>
      </c>
      <c r="D33" s="34">
        <v>50</v>
      </c>
      <c r="E33" s="34">
        <v>1</v>
      </c>
      <c r="F33" s="35">
        <f t="shared" si="2"/>
        <v>50</v>
      </c>
      <c r="G33" s="34">
        <v>0</v>
      </c>
      <c r="H33" s="34">
        <f t="shared" si="3"/>
        <v>0</v>
      </c>
      <c r="I33" s="1"/>
      <c r="J33" s="1"/>
    </row>
    <row r="34" spans="1:10">
      <c r="A34" s="30" t="s">
        <v>21</v>
      </c>
      <c r="B34" s="41" t="s">
        <v>201</v>
      </c>
      <c r="C34" s="30" t="s">
        <v>15</v>
      </c>
      <c r="D34" s="34">
        <v>0</v>
      </c>
      <c r="E34" s="34">
        <v>0</v>
      </c>
      <c r="F34" s="35">
        <f t="shared" si="2"/>
        <v>0</v>
      </c>
      <c r="G34" s="34">
        <v>0</v>
      </c>
      <c r="H34" s="34">
        <f t="shared" si="3"/>
        <v>0</v>
      </c>
      <c r="I34" s="1"/>
      <c r="J34" s="1"/>
    </row>
    <row r="35" spans="1:10" ht="16.5" customHeight="1">
      <c r="A35" s="30" t="s">
        <v>3</v>
      </c>
      <c r="B35" s="41" t="s">
        <v>20</v>
      </c>
      <c r="C35" s="30" t="s">
        <v>6</v>
      </c>
      <c r="D35" s="34">
        <v>0.67</v>
      </c>
      <c r="E35" s="34">
        <v>0.33</v>
      </c>
      <c r="F35" s="35">
        <f t="shared" si="2"/>
        <v>0.22110000000000002</v>
      </c>
      <c r="G35" s="34">
        <v>0</v>
      </c>
      <c r="H35" s="34">
        <f t="shared" si="3"/>
        <v>0</v>
      </c>
      <c r="I35" s="1"/>
      <c r="J35" s="1"/>
    </row>
    <row r="36" spans="1:10" ht="18" customHeight="1">
      <c r="A36" s="30" t="s">
        <v>4</v>
      </c>
      <c r="B36" s="41" t="s">
        <v>181</v>
      </c>
      <c r="C36" s="30" t="s">
        <v>198</v>
      </c>
      <c r="D36" s="34">
        <v>1066</v>
      </c>
      <c r="E36" s="34">
        <v>0</v>
      </c>
      <c r="F36" s="35">
        <f t="shared" si="2"/>
        <v>0</v>
      </c>
      <c r="G36" s="34">
        <v>0</v>
      </c>
      <c r="H36" s="34">
        <f t="shared" si="3"/>
        <v>0</v>
      </c>
      <c r="I36" s="1"/>
      <c r="J36" s="1"/>
    </row>
    <row r="37" spans="1:10">
      <c r="A37" s="30" t="s">
        <v>5</v>
      </c>
      <c r="B37" s="41" t="s">
        <v>180</v>
      </c>
      <c r="C37" s="30" t="s">
        <v>9</v>
      </c>
      <c r="D37" s="34">
        <v>237</v>
      </c>
      <c r="E37" s="34">
        <v>1</v>
      </c>
      <c r="F37" s="35">
        <f t="shared" si="2"/>
        <v>237</v>
      </c>
      <c r="G37" s="34">
        <v>0</v>
      </c>
      <c r="H37" s="34">
        <f t="shared" si="3"/>
        <v>0</v>
      </c>
      <c r="I37" s="1"/>
      <c r="J37" s="1"/>
    </row>
    <row r="38" spans="1:10" ht="17.25" customHeight="1">
      <c r="A38" s="30" t="s">
        <v>24</v>
      </c>
      <c r="B38" s="42" t="s">
        <v>202</v>
      </c>
      <c r="C38" s="30" t="s">
        <v>198</v>
      </c>
      <c r="D38" s="34">
        <v>50</v>
      </c>
      <c r="E38" s="34">
        <v>1</v>
      </c>
      <c r="F38" s="35">
        <f t="shared" si="2"/>
        <v>50</v>
      </c>
      <c r="G38" s="34">
        <v>0</v>
      </c>
      <c r="H38" s="34">
        <f t="shared" si="3"/>
        <v>0</v>
      </c>
      <c r="I38" s="1"/>
      <c r="J38" s="1"/>
    </row>
    <row r="39" spans="1:10" ht="17.25" customHeight="1">
      <c r="A39" s="30" t="s">
        <v>25</v>
      </c>
      <c r="B39" s="41" t="s">
        <v>203</v>
      </c>
      <c r="C39" s="30" t="s">
        <v>15</v>
      </c>
      <c r="D39" s="34">
        <v>0</v>
      </c>
      <c r="E39" s="34">
        <v>0</v>
      </c>
      <c r="F39" s="35">
        <f t="shared" si="2"/>
        <v>0</v>
      </c>
      <c r="G39" s="34">
        <v>0</v>
      </c>
      <c r="H39" s="34">
        <f t="shared" si="3"/>
        <v>0</v>
      </c>
      <c r="I39" s="1"/>
      <c r="J39" s="1"/>
    </row>
    <row r="40" spans="1:10" ht="28.5" customHeight="1">
      <c r="A40" s="30" t="s">
        <v>3</v>
      </c>
      <c r="B40" s="41" t="s">
        <v>101</v>
      </c>
      <c r="C40" s="30" t="s">
        <v>198</v>
      </c>
      <c r="D40" s="34">
        <v>35</v>
      </c>
      <c r="E40" s="34">
        <v>1</v>
      </c>
      <c r="F40" s="35">
        <f t="shared" si="2"/>
        <v>35</v>
      </c>
      <c r="G40" s="34">
        <v>0</v>
      </c>
      <c r="H40" s="34">
        <f t="shared" si="3"/>
        <v>0</v>
      </c>
      <c r="I40" s="1"/>
      <c r="J40" s="1"/>
    </row>
    <row r="41" spans="1:10" ht="25.5" customHeight="1">
      <c r="A41" s="30" t="s">
        <v>4</v>
      </c>
      <c r="B41" s="43" t="s">
        <v>102</v>
      </c>
      <c r="C41" s="30" t="s">
        <v>198</v>
      </c>
      <c r="D41" s="34">
        <v>35</v>
      </c>
      <c r="E41" s="34">
        <v>1</v>
      </c>
      <c r="F41" s="35">
        <f t="shared" si="2"/>
        <v>35</v>
      </c>
      <c r="G41" s="34">
        <v>0</v>
      </c>
      <c r="H41" s="34">
        <f t="shared" si="3"/>
        <v>0</v>
      </c>
      <c r="I41" s="1"/>
      <c r="J41" s="1"/>
    </row>
    <row r="42" spans="1:10" ht="19.5" customHeight="1">
      <c r="A42" s="30" t="s">
        <v>5</v>
      </c>
      <c r="B42" s="43" t="s">
        <v>82</v>
      </c>
      <c r="C42" s="30" t="s">
        <v>198</v>
      </c>
      <c r="D42" s="34">
        <v>20</v>
      </c>
      <c r="E42" s="34">
        <v>0</v>
      </c>
      <c r="F42" s="35">
        <f t="shared" si="2"/>
        <v>0</v>
      </c>
      <c r="G42" s="34">
        <v>0</v>
      </c>
      <c r="H42" s="34">
        <f t="shared" si="3"/>
        <v>0</v>
      </c>
      <c r="I42" s="1"/>
      <c r="J42" s="1"/>
    </row>
    <row r="43" spans="1:10" ht="32.25" customHeight="1">
      <c r="A43" s="30" t="s">
        <v>31</v>
      </c>
      <c r="B43" s="44" t="s">
        <v>204</v>
      </c>
      <c r="C43" s="30" t="s">
        <v>116</v>
      </c>
      <c r="D43" s="34">
        <v>100</v>
      </c>
      <c r="E43" s="34">
        <v>1</v>
      </c>
      <c r="F43" s="35">
        <f t="shared" si="2"/>
        <v>100</v>
      </c>
      <c r="G43" s="34">
        <v>0</v>
      </c>
      <c r="H43" s="34">
        <f t="shared" si="3"/>
        <v>0</v>
      </c>
      <c r="I43" s="1"/>
      <c r="J43" s="1"/>
    </row>
    <row r="44" spans="1:10" ht="33.75" customHeight="1">
      <c r="A44" s="30" t="s">
        <v>33</v>
      </c>
      <c r="B44" s="33" t="s">
        <v>205</v>
      </c>
      <c r="C44" s="30" t="s">
        <v>15</v>
      </c>
      <c r="D44" s="34">
        <v>0</v>
      </c>
      <c r="E44" s="34">
        <v>0</v>
      </c>
      <c r="F44" s="35">
        <f t="shared" si="2"/>
        <v>0</v>
      </c>
      <c r="G44" s="34">
        <v>0</v>
      </c>
      <c r="H44" s="34">
        <f t="shared" si="3"/>
        <v>0</v>
      </c>
      <c r="I44" s="1"/>
      <c r="J44" s="1"/>
    </row>
    <row r="45" spans="1:10" ht="15.75" customHeight="1">
      <c r="A45" s="30" t="s">
        <v>3</v>
      </c>
      <c r="B45" s="41" t="s">
        <v>22</v>
      </c>
      <c r="C45" s="30" t="s">
        <v>154</v>
      </c>
      <c r="D45" s="34">
        <v>1</v>
      </c>
      <c r="E45" s="34">
        <v>0</v>
      </c>
      <c r="F45" s="35">
        <f t="shared" si="2"/>
        <v>0</v>
      </c>
      <c r="G45" s="34">
        <v>0</v>
      </c>
      <c r="H45" s="34">
        <f t="shared" si="3"/>
        <v>0</v>
      </c>
      <c r="I45" s="1"/>
      <c r="J45" s="1"/>
    </row>
    <row r="46" spans="1:10">
      <c r="A46" s="30" t="s">
        <v>4</v>
      </c>
      <c r="B46" s="41" t="s">
        <v>23</v>
      </c>
      <c r="C46" s="30" t="s">
        <v>154</v>
      </c>
      <c r="D46" s="34">
        <v>1</v>
      </c>
      <c r="E46" s="34">
        <v>0</v>
      </c>
      <c r="F46" s="35">
        <f t="shared" si="2"/>
        <v>0</v>
      </c>
      <c r="G46" s="34">
        <v>0</v>
      </c>
      <c r="H46" s="34">
        <f t="shared" si="3"/>
        <v>0</v>
      </c>
      <c r="I46" s="1"/>
      <c r="J46" s="1"/>
    </row>
    <row r="47" spans="1:10" ht="39" customHeight="1">
      <c r="A47" s="30" t="s">
        <v>34</v>
      </c>
      <c r="B47" s="42" t="s">
        <v>206</v>
      </c>
      <c r="C47" s="30" t="s">
        <v>198</v>
      </c>
      <c r="D47" s="34">
        <v>7.5</v>
      </c>
      <c r="E47" s="34">
        <v>1</v>
      </c>
      <c r="F47" s="35">
        <f t="shared" si="2"/>
        <v>7.5</v>
      </c>
      <c r="G47" s="34">
        <v>0</v>
      </c>
      <c r="H47" s="34">
        <f t="shared" si="3"/>
        <v>0</v>
      </c>
      <c r="I47" s="1"/>
      <c r="J47" s="1"/>
    </row>
    <row r="48" spans="1:10" ht="36.75" customHeight="1">
      <c r="A48" s="30" t="s">
        <v>37</v>
      </c>
      <c r="B48" s="38" t="s">
        <v>189</v>
      </c>
      <c r="C48" s="5" t="s">
        <v>188</v>
      </c>
      <c r="D48" s="34">
        <v>0</v>
      </c>
      <c r="E48" s="34">
        <v>0</v>
      </c>
      <c r="F48" s="35">
        <f t="shared" si="2"/>
        <v>0</v>
      </c>
      <c r="G48" s="34">
        <v>0</v>
      </c>
      <c r="H48" s="34">
        <f t="shared" si="3"/>
        <v>0</v>
      </c>
      <c r="I48" s="1"/>
      <c r="J48" s="1"/>
    </row>
    <row r="49" spans="1:10">
      <c r="A49" s="28" t="s">
        <v>3</v>
      </c>
      <c r="B49" s="45" t="s">
        <v>29</v>
      </c>
      <c r="C49" s="30" t="s">
        <v>198</v>
      </c>
      <c r="D49" s="34">
        <v>35</v>
      </c>
      <c r="E49" s="34">
        <v>5</v>
      </c>
      <c r="F49" s="35">
        <f t="shared" si="2"/>
        <v>175</v>
      </c>
      <c r="G49" s="34">
        <v>0</v>
      </c>
      <c r="H49" s="34">
        <f t="shared" si="3"/>
        <v>0</v>
      </c>
      <c r="I49" s="1"/>
      <c r="J49" s="1"/>
    </row>
    <row r="50" spans="1:10">
      <c r="A50" s="28" t="s">
        <v>4</v>
      </c>
      <c r="B50" s="45" t="s">
        <v>103</v>
      </c>
      <c r="C50" s="30" t="s">
        <v>198</v>
      </c>
      <c r="D50" s="34">
        <v>100</v>
      </c>
      <c r="E50" s="34">
        <v>5</v>
      </c>
      <c r="F50" s="35">
        <f t="shared" si="2"/>
        <v>500</v>
      </c>
      <c r="G50" s="34">
        <v>0</v>
      </c>
      <c r="H50" s="34">
        <f t="shared" si="3"/>
        <v>0</v>
      </c>
      <c r="I50" s="1"/>
      <c r="J50" s="1"/>
    </row>
    <row r="51" spans="1:10">
      <c r="A51" s="28" t="s">
        <v>5</v>
      </c>
      <c r="B51" s="45" t="s">
        <v>26</v>
      </c>
      <c r="C51" s="30" t="s">
        <v>198</v>
      </c>
      <c r="D51" s="34">
        <v>0</v>
      </c>
      <c r="E51" s="34">
        <v>5</v>
      </c>
      <c r="F51" s="35">
        <f t="shared" si="2"/>
        <v>0</v>
      </c>
      <c r="G51" s="34">
        <v>0</v>
      </c>
      <c r="H51" s="34">
        <f t="shared" si="3"/>
        <v>0</v>
      </c>
      <c r="I51" s="1"/>
      <c r="J51" s="1"/>
    </row>
    <row r="52" spans="1:10" ht="14.25" customHeight="1">
      <c r="A52" s="28" t="s">
        <v>27</v>
      </c>
      <c r="B52" s="45" t="s">
        <v>28</v>
      </c>
      <c r="C52" s="28" t="s">
        <v>154</v>
      </c>
      <c r="D52" s="34">
        <v>0</v>
      </c>
      <c r="E52" s="34">
        <v>5</v>
      </c>
      <c r="F52" s="35">
        <f t="shared" si="2"/>
        <v>0</v>
      </c>
      <c r="G52" s="34">
        <v>0</v>
      </c>
      <c r="H52" s="34">
        <f t="shared" si="3"/>
        <v>0</v>
      </c>
      <c r="I52" s="1"/>
      <c r="J52" s="1"/>
    </row>
    <row r="53" spans="1:10" ht="24" customHeight="1">
      <c r="A53" s="5" t="s">
        <v>30</v>
      </c>
      <c r="B53" s="41" t="s">
        <v>146</v>
      </c>
      <c r="C53" s="30" t="s">
        <v>198</v>
      </c>
      <c r="D53" s="34">
        <v>7.5</v>
      </c>
      <c r="E53" s="34">
        <v>5</v>
      </c>
      <c r="F53" s="35">
        <f t="shared" si="2"/>
        <v>37.5</v>
      </c>
      <c r="G53" s="34">
        <v>0</v>
      </c>
      <c r="H53" s="34">
        <f t="shared" si="3"/>
        <v>0</v>
      </c>
      <c r="I53" s="1"/>
      <c r="J53" s="1"/>
    </row>
    <row r="54" spans="1:10" ht="26.25" customHeight="1">
      <c r="A54" s="28" t="s">
        <v>38</v>
      </c>
      <c r="B54" s="42" t="s">
        <v>115</v>
      </c>
      <c r="C54" s="28" t="s">
        <v>15</v>
      </c>
      <c r="D54" s="34">
        <v>0</v>
      </c>
      <c r="E54" s="34">
        <v>0</v>
      </c>
      <c r="F54" s="35">
        <f t="shared" si="2"/>
        <v>0</v>
      </c>
      <c r="G54" s="34">
        <v>0</v>
      </c>
      <c r="H54" s="34">
        <f t="shared" si="3"/>
        <v>0</v>
      </c>
      <c r="I54" s="1"/>
      <c r="J54" s="1"/>
    </row>
    <row r="55" spans="1:10" ht="16.5" customHeight="1">
      <c r="A55" s="28" t="s">
        <v>3</v>
      </c>
      <c r="B55" s="41" t="s">
        <v>105</v>
      </c>
      <c r="C55" s="30" t="s">
        <v>198</v>
      </c>
      <c r="D55" s="34">
        <v>30</v>
      </c>
      <c r="E55" s="34">
        <v>1</v>
      </c>
      <c r="F55" s="35">
        <f t="shared" si="2"/>
        <v>30</v>
      </c>
      <c r="G55" s="34">
        <v>0</v>
      </c>
      <c r="H55" s="34">
        <f t="shared" si="3"/>
        <v>0</v>
      </c>
      <c r="I55" s="1"/>
      <c r="J55" s="1"/>
    </row>
    <row r="56" spans="1:10" ht="16.5" customHeight="1">
      <c r="A56" s="28" t="s">
        <v>4</v>
      </c>
      <c r="B56" s="41" t="s">
        <v>104</v>
      </c>
      <c r="C56" s="30" t="s">
        <v>198</v>
      </c>
      <c r="D56" s="34">
        <v>30</v>
      </c>
      <c r="E56" s="34">
        <v>1</v>
      </c>
      <c r="F56" s="35">
        <f t="shared" si="2"/>
        <v>30</v>
      </c>
      <c r="G56" s="34">
        <v>0</v>
      </c>
      <c r="H56" s="34">
        <f t="shared" si="3"/>
        <v>0</v>
      </c>
      <c r="I56" s="1"/>
      <c r="J56" s="1"/>
    </row>
    <row r="57" spans="1:10" ht="12.75" customHeight="1">
      <c r="A57" s="28" t="s">
        <v>5</v>
      </c>
      <c r="B57" s="41" t="s">
        <v>32</v>
      </c>
      <c r="C57" s="30" t="s">
        <v>198</v>
      </c>
      <c r="D57" s="34">
        <v>10</v>
      </c>
      <c r="E57" s="34">
        <v>1</v>
      </c>
      <c r="F57" s="35">
        <f t="shared" si="2"/>
        <v>10</v>
      </c>
      <c r="G57" s="34">
        <v>0</v>
      </c>
      <c r="H57" s="34">
        <f t="shared" si="3"/>
        <v>0</v>
      </c>
      <c r="I57" s="1"/>
      <c r="J57" s="1"/>
    </row>
    <row r="58" spans="1:10" ht="15.75" customHeight="1">
      <c r="A58" s="28" t="s">
        <v>27</v>
      </c>
      <c r="B58" s="41" t="s">
        <v>165</v>
      </c>
      <c r="C58" s="30" t="s">
        <v>198</v>
      </c>
      <c r="D58" s="34">
        <v>10</v>
      </c>
      <c r="E58" s="34">
        <v>1</v>
      </c>
      <c r="F58" s="35">
        <f t="shared" si="2"/>
        <v>10</v>
      </c>
      <c r="G58" s="34">
        <v>0</v>
      </c>
      <c r="H58" s="34">
        <f t="shared" si="3"/>
        <v>0</v>
      </c>
      <c r="I58" s="1"/>
      <c r="J58" s="1"/>
    </row>
    <row r="59" spans="1:10" ht="39" customHeight="1">
      <c r="A59" s="30" t="s">
        <v>39</v>
      </c>
      <c r="B59" s="43" t="s">
        <v>207</v>
      </c>
      <c r="C59" s="5" t="s">
        <v>208</v>
      </c>
      <c r="D59" s="34">
        <v>1066</v>
      </c>
      <c r="E59" s="34">
        <v>5</v>
      </c>
      <c r="F59" s="35">
        <f t="shared" si="2"/>
        <v>5330</v>
      </c>
      <c r="G59" s="34">
        <v>0</v>
      </c>
      <c r="H59" s="34">
        <f t="shared" si="3"/>
        <v>0</v>
      </c>
      <c r="I59" s="1"/>
      <c r="J59" s="1"/>
    </row>
    <row r="60" spans="1:10" ht="32.25" customHeight="1">
      <c r="A60" s="5" t="s">
        <v>40</v>
      </c>
      <c r="B60" s="33" t="s">
        <v>209</v>
      </c>
      <c r="C60" s="5" t="s">
        <v>210</v>
      </c>
      <c r="D60" s="34">
        <v>8.5</v>
      </c>
      <c r="E60" s="34">
        <v>5</v>
      </c>
      <c r="F60" s="35">
        <f t="shared" si="2"/>
        <v>42.5</v>
      </c>
      <c r="G60" s="34">
        <v>0</v>
      </c>
      <c r="H60" s="34">
        <f t="shared" si="3"/>
        <v>0</v>
      </c>
      <c r="I60" s="1"/>
      <c r="J60" s="1"/>
    </row>
    <row r="61" spans="1:10" ht="18" customHeight="1">
      <c r="A61" s="5" t="s">
        <v>42</v>
      </c>
      <c r="B61" s="38" t="s">
        <v>177</v>
      </c>
      <c r="C61" s="5" t="s">
        <v>116</v>
      </c>
      <c r="D61" s="34">
        <v>237</v>
      </c>
      <c r="E61" s="34">
        <v>3</v>
      </c>
      <c r="F61" s="35">
        <f t="shared" si="2"/>
        <v>711</v>
      </c>
      <c r="G61" s="34">
        <v>0</v>
      </c>
      <c r="H61" s="34">
        <f t="shared" si="3"/>
        <v>0</v>
      </c>
      <c r="I61" s="1"/>
      <c r="J61" s="1"/>
    </row>
    <row r="62" spans="1:10">
      <c r="A62" s="28" t="s">
        <v>43</v>
      </c>
      <c r="B62" s="45" t="s">
        <v>211</v>
      </c>
      <c r="C62" s="28" t="s">
        <v>15</v>
      </c>
      <c r="D62" s="34">
        <v>0</v>
      </c>
      <c r="E62" s="34">
        <v>0</v>
      </c>
      <c r="F62" s="35">
        <f t="shared" si="2"/>
        <v>0</v>
      </c>
      <c r="G62" s="34">
        <v>0</v>
      </c>
      <c r="H62" s="34">
        <f t="shared" si="3"/>
        <v>0</v>
      </c>
      <c r="I62" s="1"/>
      <c r="J62" s="1"/>
    </row>
    <row r="63" spans="1:10" ht="15.75" customHeight="1">
      <c r="A63" s="28" t="s">
        <v>3</v>
      </c>
      <c r="B63" s="45" t="s">
        <v>35</v>
      </c>
      <c r="C63" s="28" t="s">
        <v>116</v>
      </c>
      <c r="D63" s="34">
        <v>200</v>
      </c>
      <c r="E63" s="34">
        <v>1</v>
      </c>
      <c r="F63" s="35">
        <f t="shared" si="2"/>
        <v>200</v>
      </c>
      <c r="G63" s="34">
        <v>0</v>
      </c>
      <c r="H63" s="34">
        <f t="shared" si="3"/>
        <v>0</v>
      </c>
      <c r="I63" s="1"/>
      <c r="J63" s="1"/>
    </row>
    <row r="64" spans="1:10">
      <c r="A64" s="28" t="s">
        <v>4</v>
      </c>
      <c r="B64" s="45" t="s">
        <v>36</v>
      </c>
      <c r="C64" s="28" t="s">
        <v>116</v>
      </c>
      <c r="D64" s="34">
        <v>10</v>
      </c>
      <c r="E64" s="34">
        <v>1</v>
      </c>
      <c r="F64" s="35">
        <f t="shared" si="2"/>
        <v>10</v>
      </c>
      <c r="G64" s="34">
        <v>0</v>
      </c>
      <c r="H64" s="34">
        <f t="shared" si="3"/>
        <v>0</v>
      </c>
      <c r="I64" s="1"/>
      <c r="J64" s="1"/>
    </row>
    <row r="65" spans="1:10" ht="39" customHeight="1">
      <c r="A65" s="30" t="s">
        <v>44</v>
      </c>
      <c r="B65" s="41" t="s">
        <v>212</v>
      </c>
      <c r="C65" s="30" t="s">
        <v>198</v>
      </c>
      <c r="D65" s="34">
        <v>3418</v>
      </c>
      <c r="E65" s="34">
        <v>1</v>
      </c>
      <c r="F65" s="35">
        <f t="shared" si="2"/>
        <v>3418</v>
      </c>
      <c r="G65" s="34">
        <v>0</v>
      </c>
      <c r="H65" s="34">
        <f t="shared" si="3"/>
        <v>0</v>
      </c>
      <c r="I65" s="1"/>
      <c r="J65" s="1"/>
    </row>
    <row r="66" spans="1:10" ht="30" customHeight="1">
      <c r="A66" s="30" t="s">
        <v>45</v>
      </c>
      <c r="B66" s="43" t="s">
        <v>213</v>
      </c>
      <c r="C66" s="30" t="s">
        <v>15</v>
      </c>
      <c r="D66" s="34">
        <v>0</v>
      </c>
      <c r="E66" s="34">
        <v>0</v>
      </c>
      <c r="F66" s="35">
        <f t="shared" si="2"/>
        <v>0</v>
      </c>
      <c r="G66" s="34">
        <v>0</v>
      </c>
      <c r="H66" s="34">
        <f t="shared" si="3"/>
        <v>0</v>
      </c>
      <c r="I66" s="1"/>
      <c r="J66" s="1"/>
    </row>
    <row r="67" spans="1:10" ht="12.75" customHeight="1">
      <c r="A67" s="28" t="s">
        <v>3</v>
      </c>
      <c r="B67" s="45" t="s">
        <v>160</v>
      </c>
      <c r="C67" s="28" t="s">
        <v>116</v>
      </c>
      <c r="D67" s="34">
        <v>80</v>
      </c>
      <c r="E67" s="34">
        <v>1</v>
      </c>
      <c r="F67" s="35">
        <f t="shared" si="2"/>
        <v>80</v>
      </c>
      <c r="G67" s="34">
        <v>0</v>
      </c>
      <c r="H67" s="34">
        <f t="shared" si="3"/>
        <v>0</v>
      </c>
      <c r="I67" s="1"/>
      <c r="J67" s="1"/>
    </row>
    <row r="68" spans="1:10" ht="25.5" customHeight="1">
      <c r="A68" s="28" t="s">
        <v>4</v>
      </c>
      <c r="B68" s="43" t="s">
        <v>161</v>
      </c>
      <c r="C68" s="28" t="s">
        <v>116</v>
      </c>
      <c r="D68" s="34">
        <v>20</v>
      </c>
      <c r="E68" s="34">
        <v>1</v>
      </c>
      <c r="F68" s="35">
        <f t="shared" si="2"/>
        <v>20</v>
      </c>
      <c r="G68" s="34">
        <v>0</v>
      </c>
      <c r="H68" s="34">
        <f t="shared" si="3"/>
        <v>0</v>
      </c>
      <c r="I68" s="1"/>
      <c r="J68" s="1"/>
    </row>
    <row r="69" spans="1:10" ht="24" customHeight="1">
      <c r="A69" s="28" t="s">
        <v>5</v>
      </c>
      <c r="B69" s="43" t="s">
        <v>162</v>
      </c>
      <c r="C69" s="28" t="s">
        <v>116</v>
      </c>
      <c r="D69" s="34">
        <v>50</v>
      </c>
      <c r="E69" s="34">
        <v>1</v>
      </c>
      <c r="F69" s="35">
        <f t="shared" si="2"/>
        <v>50</v>
      </c>
      <c r="G69" s="34">
        <v>0</v>
      </c>
      <c r="H69" s="34">
        <f t="shared" si="3"/>
        <v>0</v>
      </c>
      <c r="I69" s="1"/>
      <c r="J69" s="1"/>
    </row>
    <row r="70" spans="1:10" ht="28.5" customHeight="1">
      <c r="A70" s="28" t="s">
        <v>27</v>
      </c>
      <c r="B70" s="43" t="s">
        <v>163</v>
      </c>
      <c r="C70" s="28" t="s">
        <v>116</v>
      </c>
      <c r="D70" s="34">
        <v>20</v>
      </c>
      <c r="E70" s="34">
        <v>1</v>
      </c>
      <c r="F70" s="35">
        <f t="shared" si="2"/>
        <v>20</v>
      </c>
      <c r="G70" s="34">
        <v>0</v>
      </c>
      <c r="H70" s="34">
        <f t="shared" si="3"/>
        <v>0</v>
      </c>
      <c r="I70" s="1"/>
      <c r="J70" s="1"/>
    </row>
    <row r="71" spans="1:10" ht="18" customHeight="1">
      <c r="A71" s="28" t="s">
        <v>30</v>
      </c>
      <c r="B71" s="41" t="s">
        <v>94</v>
      </c>
      <c r="C71" s="28" t="s">
        <v>116</v>
      </c>
      <c r="D71" s="34">
        <v>20</v>
      </c>
      <c r="E71" s="34">
        <v>1</v>
      </c>
      <c r="F71" s="35">
        <f t="shared" si="2"/>
        <v>20</v>
      </c>
      <c r="G71" s="34">
        <v>0</v>
      </c>
      <c r="H71" s="34">
        <f t="shared" si="3"/>
        <v>0</v>
      </c>
      <c r="I71" s="1"/>
      <c r="J71" s="1"/>
    </row>
    <row r="72" spans="1:10">
      <c r="A72" s="28" t="s">
        <v>65</v>
      </c>
      <c r="B72" s="45" t="s">
        <v>171</v>
      </c>
      <c r="C72" s="28" t="s">
        <v>116</v>
      </c>
      <c r="D72" s="34">
        <v>20</v>
      </c>
      <c r="E72" s="34">
        <v>1</v>
      </c>
      <c r="F72" s="35">
        <f t="shared" si="2"/>
        <v>20</v>
      </c>
      <c r="G72" s="34">
        <v>0</v>
      </c>
      <c r="H72" s="34">
        <f t="shared" si="3"/>
        <v>0</v>
      </c>
      <c r="I72" s="1"/>
      <c r="J72" s="1"/>
    </row>
    <row r="73" spans="1:10" ht="16.5" customHeight="1">
      <c r="A73" s="5" t="s">
        <v>46</v>
      </c>
      <c r="B73" s="36" t="s">
        <v>41</v>
      </c>
      <c r="C73" s="28" t="s">
        <v>116</v>
      </c>
      <c r="D73" s="34">
        <v>10</v>
      </c>
      <c r="E73" s="34">
        <v>1</v>
      </c>
      <c r="F73" s="35">
        <f t="shared" si="2"/>
        <v>10</v>
      </c>
      <c r="G73" s="34">
        <v>0</v>
      </c>
      <c r="H73" s="34">
        <f t="shared" si="3"/>
        <v>0</v>
      </c>
      <c r="I73" s="1"/>
      <c r="J73" s="1"/>
    </row>
    <row r="74" spans="1:10" s="2" customFormat="1" ht="25.5" customHeight="1">
      <c r="A74" s="5" t="s">
        <v>49</v>
      </c>
      <c r="B74" s="43" t="s">
        <v>214</v>
      </c>
      <c r="C74" s="5" t="s">
        <v>116</v>
      </c>
      <c r="D74" s="37">
        <v>20</v>
      </c>
      <c r="E74" s="37">
        <v>1</v>
      </c>
      <c r="F74" s="35">
        <f t="shared" si="2"/>
        <v>20</v>
      </c>
      <c r="G74" s="34">
        <v>0</v>
      </c>
      <c r="H74" s="34">
        <f t="shared" si="3"/>
        <v>0</v>
      </c>
    </row>
    <row r="75" spans="1:10" ht="39.75" customHeight="1">
      <c r="A75" s="30" t="s">
        <v>54</v>
      </c>
      <c r="B75" s="41" t="s">
        <v>215</v>
      </c>
      <c r="C75" s="30" t="s">
        <v>116</v>
      </c>
      <c r="D75" s="34">
        <v>80</v>
      </c>
      <c r="E75" s="34">
        <v>1</v>
      </c>
      <c r="F75" s="35">
        <f t="shared" si="2"/>
        <v>80</v>
      </c>
      <c r="G75" s="34">
        <v>0</v>
      </c>
      <c r="H75" s="34">
        <f t="shared" si="3"/>
        <v>0</v>
      </c>
      <c r="I75" s="1"/>
      <c r="J75" s="1"/>
    </row>
    <row r="76" spans="1:10">
      <c r="A76" s="28" t="s">
        <v>55</v>
      </c>
      <c r="B76" s="42" t="s">
        <v>47</v>
      </c>
      <c r="C76" s="28" t="s">
        <v>15</v>
      </c>
      <c r="D76" s="34">
        <v>0</v>
      </c>
      <c r="E76" s="34">
        <v>0</v>
      </c>
      <c r="F76" s="35">
        <f t="shared" si="2"/>
        <v>0</v>
      </c>
      <c r="G76" s="34">
        <v>0</v>
      </c>
      <c r="H76" s="34">
        <f t="shared" si="3"/>
        <v>0</v>
      </c>
      <c r="I76" s="1"/>
      <c r="J76" s="1"/>
    </row>
    <row r="77" spans="1:10">
      <c r="A77" s="28" t="s">
        <v>3</v>
      </c>
      <c r="B77" s="41" t="s">
        <v>48</v>
      </c>
      <c r="C77" s="30" t="s">
        <v>198</v>
      </c>
      <c r="D77" s="34">
        <v>10</v>
      </c>
      <c r="E77" s="34">
        <v>0</v>
      </c>
      <c r="F77" s="35">
        <f t="shared" si="2"/>
        <v>0</v>
      </c>
      <c r="G77" s="34">
        <v>0</v>
      </c>
      <c r="H77" s="34">
        <f t="shared" si="3"/>
        <v>0</v>
      </c>
      <c r="I77" s="1"/>
      <c r="J77" s="1"/>
    </row>
    <row r="78" spans="1:10">
      <c r="A78" s="28" t="s">
        <v>4</v>
      </c>
      <c r="B78" s="41" t="s">
        <v>52</v>
      </c>
      <c r="C78" s="28" t="s">
        <v>116</v>
      </c>
      <c r="D78" s="34">
        <v>10</v>
      </c>
      <c r="E78" s="34">
        <v>0</v>
      </c>
      <c r="F78" s="35">
        <f t="shared" si="2"/>
        <v>0</v>
      </c>
      <c r="G78" s="34">
        <v>0</v>
      </c>
      <c r="H78" s="34">
        <f t="shared" si="3"/>
        <v>0</v>
      </c>
      <c r="I78" s="1"/>
      <c r="J78" s="1"/>
    </row>
    <row r="79" spans="1:10" ht="14.25" customHeight="1">
      <c r="A79" s="28" t="s">
        <v>69</v>
      </c>
      <c r="B79" s="42" t="s">
        <v>50</v>
      </c>
      <c r="C79" s="28" t="s">
        <v>15</v>
      </c>
      <c r="D79" s="34">
        <v>0</v>
      </c>
      <c r="E79" s="34">
        <v>0</v>
      </c>
      <c r="F79" s="35">
        <f t="shared" si="2"/>
        <v>0</v>
      </c>
      <c r="G79" s="34">
        <v>0</v>
      </c>
      <c r="H79" s="34">
        <f t="shared" si="3"/>
        <v>0</v>
      </c>
      <c r="I79" s="1"/>
      <c r="J79" s="1"/>
    </row>
    <row r="80" spans="1:10">
      <c r="A80" s="28" t="s">
        <v>3</v>
      </c>
      <c r="B80" s="41" t="s">
        <v>51</v>
      </c>
      <c r="C80" s="28" t="s">
        <v>116</v>
      </c>
      <c r="D80" s="34">
        <v>10</v>
      </c>
      <c r="E80" s="34">
        <v>0</v>
      </c>
      <c r="F80" s="35">
        <f t="shared" si="2"/>
        <v>0</v>
      </c>
      <c r="G80" s="34">
        <v>0</v>
      </c>
      <c r="H80" s="34">
        <f t="shared" si="3"/>
        <v>0</v>
      </c>
      <c r="I80" s="1"/>
      <c r="J80" s="1"/>
    </row>
    <row r="81" spans="1:10">
      <c r="A81" s="28" t="s">
        <v>4</v>
      </c>
      <c r="B81" s="41" t="s">
        <v>53</v>
      </c>
      <c r="C81" s="28" t="s">
        <v>116</v>
      </c>
      <c r="D81" s="34">
        <v>10</v>
      </c>
      <c r="E81" s="34">
        <v>0</v>
      </c>
      <c r="F81" s="35">
        <f t="shared" si="2"/>
        <v>0</v>
      </c>
      <c r="G81" s="34">
        <v>0</v>
      </c>
      <c r="H81" s="34">
        <f t="shared" si="3"/>
        <v>0</v>
      </c>
      <c r="I81" s="1"/>
      <c r="J81" s="1"/>
    </row>
    <row r="82" spans="1:10" ht="38.25" customHeight="1">
      <c r="A82" s="30" t="s">
        <v>70</v>
      </c>
      <c r="B82" s="41" t="s">
        <v>216</v>
      </c>
      <c r="C82" s="30" t="s">
        <v>155</v>
      </c>
      <c r="D82" s="34">
        <v>80</v>
      </c>
      <c r="E82" s="34">
        <v>1</v>
      </c>
      <c r="F82" s="35">
        <f t="shared" si="2"/>
        <v>80</v>
      </c>
      <c r="G82" s="34">
        <v>0</v>
      </c>
      <c r="H82" s="34">
        <f t="shared" si="3"/>
        <v>0</v>
      </c>
      <c r="I82" s="1"/>
      <c r="J82" s="1"/>
    </row>
    <row r="83" spans="1:10" ht="38.25" customHeight="1">
      <c r="A83" s="30" t="s">
        <v>178</v>
      </c>
      <c r="B83" s="41" t="s">
        <v>217</v>
      </c>
      <c r="C83" s="30" t="s">
        <v>15</v>
      </c>
      <c r="D83" s="34">
        <v>0</v>
      </c>
      <c r="E83" s="34">
        <v>0</v>
      </c>
      <c r="F83" s="35">
        <f t="shared" si="2"/>
        <v>0</v>
      </c>
      <c r="G83" s="34">
        <v>0</v>
      </c>
      <c r="H83" s="34">
        <f t="shared" si="3"/>
        <v>0</v>
      </c>
      <c r="I83" s="1"/>
      <c r="J83" s="1"/>
    </row>
    <row r="84" spans="1:10">
      <c r="A84" s="28" t="s">
        <v>3</v>
      </c>
      <c r="B84" s="45" t="s">
        <v>57</v>
      </c>
      <c r="C84" s="28" t="s">
        <v>116</v>
      </c>
      <c r="D84" s="46">
        <v>38</v>
      </c>
      <c r="E84" s="34">
        <v>1</v>
      </c>
      <c r="F84" s="35">
        <f t="shared" si="2"/>
        <v>38</v>
      </c>
      <c r="G84" s="34">
        <v>0</v>
      </c>
      <c r="H84" s="34">
        <f t="shared" si="3"/>
        <v>0</v>
      </c>
      <c r="I84" s="1"/>
      <c r="J84" s="1"/>
    </row>
    <row r="85" spans="1:10">
      <c r="A85" s="28" t="s">
        <v>4</v>
      </c>
      <c r="B85" s="45" t="s">
        <v>56</v>
      </c>
      <c r="C85" s="28" t="s">
        <v>116</v>
      </c>
      <c r="D85" s="46">
        <v>38</v>
      </c>
      <c r="E85" s="34">
        <v>1</v>
      </c>
      <c r="F85" s="35">
        <f t="shared" si="2"/>
        <v>38</v>
      </c>
      <c r="G85" s="34">
        <v>0</v>
      </c>
      <c r="H85" s="34">
        <f t="shared" si="3"/>
        <v>0</v>
      </c>
      <c r="I85" s="1"/>
      <c r="J85" s="1"/>
    </row>
    <row r="86" spans="1:10">
      <c r="A86" s="28" t="s">
        <v>5</v>
      </c>
      <c r="B86" s="45" t="s">
        <v>58</v>
      </c>
      <c r="C86" s="28" t="s">
        <v>116</v>
      </c>
      <c r="D86" s="46">
        <v>43</v>
      </c>
      <c r="E86" s="34">
        <v>1</v>
      </c>
      <c r="F86" s="35">
        <f t="shared" si="2"/>
        <v>43</v>
      </c>
      <c r="G86" s="34">
        <v>0</v>
      </c>
      <c r="H86" s="34">
        <f t="shared" si="3"/>
        <v>0</v>
      </c>
      <c r="I86" s="1"/>
      <c r="J86" s="1"/>
    </row>
    <row r="87" spans="1:10">
      <c r="A87" s="28" t="s">
        <v>27</v>
      </c>
      <c r="B87" s="45" t="s">
        <v>59</v>
      </c>
      <c r="C87" s="28" t="s">
        <v>116</v>
      </c>
      <c r="D87" s="46">
        <v>45</v>
      </c>
      <c r="E87" s="34">
        <v>1</v>
      </c>
      <c r="F87" s="35">
        <f t="shared" si="2"/>
        <v>45</v>
      </c>
      <c r="G87" s="34">
        <v>0</v>
      </c>
      <c r="H87" s="34">
        <f t="shared" si="3"/>
        <v>0</v>
      </c>
      <c r="I87" s="1"/>
      <c r="J87" s="1"/>
    </row>
    <row r="88" spans="1:10">
      <c r="A88" s="28" t="s">
        <v>30</v>
      </c>
      <c r="B88" s="45" t="s">
        <v>60</v>
      </c>
      <c r="C88" s="28" t="s">
        <v>116</v>
      </c>
      <c r="D88" s="46">
        <v>30</v>
      </c>
      <c r="E88" s="34">
        <v>1</v>
      </c>
      <c r="F88" s="35">
        <f t="shared" si="2"/>
        <v>30</v>
      </c>
      <c r="G88" s="34">
        <v>0</v>
      </c>
      <c r="H88" s="34">
        <f t="shared" si="3"/>
        <v>0</v>
      </c>
      <c r="I88" s="1"/>
      <c r="J88" s="1"/>
    </row>
    <row r="89" spans="1:10">
      <c r="A89" s="28" t="s">
        <v>65</v>
      </c>
      <c r="B89" s="45" t="s">
        <v>61</v>
      </c>
      <c r="C89" s="28" t="s">
        <v>116</v>
      </c>
      <c r="D89" s="34">
        <v>15</v>
      </c>
      <c r="E89" s="34">
        <v>1</v>
      </c>
      <c r="F89" s="35">
        <f t="shared" ref="F89:F124" si="4">D89*E89</f>
        <v>15</v>
      </c>
      <c r="G89" s="34">
        <v>0</v>
      </c>
      <c r="H89" s="34">
        <f t="shared" ref="H89:H124" si="5">G89*F89</f>
        <v>0</v>
      </c>
      <c r="I89" s="1"/>
      <c r="J89" s="1"/>
    </row>
    <row r="90" spans="1:10">
      <c r="A90" s="28" t="s">
        <v>66</v>
      </c>
      <c r="B90" s="45" t="s">
        <v>62</v>
      </c>
      <c r="C90" s="28" t="s">
        <v>116</v>
      </c>
      <c r="D90" s="34">
        <v>15</v>
      </c>
      <c r="E90" s="34">
        <v>1</v>
      </c>
      <c r="F90" s="35">
        <f t="shared" si="4"/>
        <v>15</v>
      </c>
      <c r="G90" s="34">
        <v>0</v>
      </c>
      <c r="H90" s="34">
        <f t="shared" si="5"/>
        <v>0</v>
      </c>
      <c r="I90" s="1"/>
      <c r="J90" s="1"/>
    </row>
    <row r="91" spans="1:10">
      <c r="A91" s="28" t="s">
        <v>67</v>
      </c>
      <c r="B91" s="45" t="s">
        <v>63</v>
      </c>
      <c r="C91" s="28" t="s">
        <v>116</v>
      </c>
      <c r="D91" s="34">
        <v>5</v>
      </c>
      <c r="E91" s="34">
        <v>1</v>
      </c>
      <c r="F91" s="35">
        <f t="shared" si="4"/>
        <v>5</v>
      </c>
      <c r="G91" s="34">
        <v>0</v>
      </c>
      <c r="H91" s="34">
        <f t="shared" si="5"/>
        <v>0</v>
      </c>
      <c r="I91" s="1"/>
      <c r="J91" s="1"/>
    </row>
    <row r="92" spans="1:10">
      <c r="A92" s="28" t="s">
        <v>68</v>
      </c>
      <c r="B92" s="45" t="s">
        <v>64</v>
      </c>
      <c r="C92" s="28" t="s">
        <v>116</v>
      </c>
      <c r="D92" s="34">
        <v>5</v>
      </c>
      <c r="E92" s="34">
        <v>1</v>
      </c>
      <c r="F92" s="35">
        <f t="shared" si="4"/>
        <v>5</v>
      </c>
      <c r="G92" s="34">
        <v>0</v>
      </c>
      <c r="H92" s="34">
        <f t="shared" si="5"/>
        <v>0</v>
      </c>
      <c r="I92" s="1"/>
      <c r="J92" s="1"/>
    </row>
    <row r="93" spans="1:10" ht="39.75" customHeight="1">
      <c r="A93" s="30" t="s">
        <v>128</v>
      </c>
      <c r="B93" s="41" t="s">
        <v>218</v>
      </c>
      <c r="C93" s="30" t="s">
        <v>15</v>
      </c>
      <c r="D93" s="34" t="s">
        <v>15</v>
      </c>
      <c r="E93" s="34">
        <v>0</v>
      </c>
      <c r="F93" s="35">
        <v>0</v>
      </c>
      <c r="G93" s="34">
        <v>0</v>
      </c>
      <c r="H93" s="34">
        <f t="shared" si="5"/>
        <v>0</v>
      </c>
      <c r="I93" s="1"/>
      <c r="J93" s="1"/>
    </row>
    <row r="94" spans="1:10">
      <c r="A94" s="28" t="s">
        <v>3</v>
      </c>
      <c r="B94" s="45" t="s">
        <v>57</v>
      </c>
      <c r="C94" s="28" t="s">
        <v>116</v>
      </c>
      <c r="D94" s="34">
        <v>8</v>
      </c>
      <c r="E94" s="34">
        <v>1</v>
      </c>
      <c r="F94" s="35">
        <f t="shared" si="4"/>
        <v>8</v>
      </c>
      <c r="G94" s="34">
        <v>0</v>
      </c>
      <c r="H94" s="34">
        <f t="shared" si="5"/>
        <v>0</v>
      </c>
      <c r="I94" s="1"/>
      <c r="J94" s="1"/>
    </row>
    <row r="95" spans="1:10">
      <c r="A95" s="28" t="s">
        <v>4</v>
      </c>
      <c r="B95" s="45" t="s">
        <v>56</v>
      </c>
      <c r="C95" s="28" t="s">
        <v>116</v>
      </c>
      <c r="D95" s="34">
        <v>70</v>
      </c>
      <c r="E95" s="34">
        <v>1</v>
      </c>
      <c r="F95" s="35">
        <f t="shared" si="4"/>
        <v>70</v>
      </c>
      <c r="G95" s="34">
        <v>0</v>
      </c>
      <c r="H95" s="34">
        <f t="shared" si="5"/>
        <v>0</v>
      </c>
      <c r="I95" s="1"/>
      <c r="J95" s="1"/>
    </row>
    <row r="96" spans="1:10">
      <c r="A96" s="28" t="s">
        <v>5</v>
      </c>
      <c r="B96" s="45" t="s">
        <v>58</v>
      </c>
      <c r="C96" s="28" t="s">
        <v>116</v>
      </c>
      <c r="D96" s="34">
        <v>50</v>
      </c>
      <c r="E96" s="34">
        <v>1</v>
      </c>
      <c r="F96" s="35">
        <f t="shared" si="4"/>
        <v>50</v>
      </c>
      <c r="G96" s="34">
        <v>0</v>
      </c>
      <c r="H96" s="34">
        <f t="shared" si="5"/>
        <v>0</v>
      </c>
      <c r="I96" s="1"/>
      <c r="J96" s="1"/>
    </row>
    <row r="97" spans="1:10">
      <c r="A97" s="28" t="s">
        <v>27</v>
      </c>
      <c r="B97" s="45" t="s">
        <v>59</v>
      </c>
      <c r="C97" s="28" t="s">
        <v>116</v>
      </c>
      <c r="D97" s="34">
        <v>30</v>
      </c>
      <c r="E97" s="34">
        <v>1</v>
      </c>
      <c r="F97" s="35">
        <f t="shared" si="4"/>
        <v>30</v>
      </c>
      <c r="G97" s="34">
        <v>0</v>
      </c>
      <c r="H97" s="34">
        <f t="shared" si="5"/>
        <v>0</v>
      </c>
      <c r="I97" s="1"/>
      <c r="J97" s="1"/>
    </row>
    <row r="98" spans="1:10">
      <c r="A98" s="28" t="s">
        <v>30</v>
      </c>
      <c r="B98" s="45" t="s">
        <v>60</v>
      </c>
      <c r="C98" s="28" t="s">
        <v>116</v>
      </c>
      <c r="D98" s="34">
        <v>20</v>
      </c>
      <c r="E98" s="34">
        <v>1</v>
      </c>
      <c r="F98" s="35">
        <f t="shared" si="4"/>
        <v>20</v>
      </c>
      <c r="G98" s="34">
        <v>0</v>
      </c>
      <c r="H98" s="34">
        <f t="shared" si="5"/>
        <v>0</v>
      </c>
      <c r="I98" s="1"/>
      <c r="J98" s="1"/>
    </row>
    <row r="99" spans="1:10">
      <c r="A99" s="28" t="s">
        <v>65</v>
      </c>
      <c r="B99" s="45" t="s">
        <v>61</v>
      </c>
      <c r="C99" s="28" t="s">
        <v>116</v>
      </c>
      <c r="D99" s="34">
        <v>10</v>
      </c>
      <c r="E99" s="34">
        <v>1</v>
      </c>
      <c r="F99" s="35">
        <f t="shared" si="4"/>
        <v>10</v>
      </c>
      <c r="G99" s="34">
        <v>0</v>
      </c>
      <c r="H99" s="34">
        <f t="shared" si="5"/>
        <v>0</v>
      </c>
      <c r="I99" s="1"/>
      <c r="J99" s="1"/>
    </row>
    <row r="100" spans="1:10" ht="39.75" customHeight="1">
      <c r="A100" s="30" t="s">
        <v>131</v>
      </c>
      <c r="B100" s="41" t="s">
        <v>219</v>
      </c>
      <c r="C100" s="30" t="s">
        <v>15</v>
      </c>
      <c r="D100" s="34">
        <v>0</v>
      </c>
      <c r="E100" s="34">
        <v>0</v>
      </c>
      <c r="F100" s="35">
        <f t="shared" si="4"/>
        <v>0</v>
      </c>
      <c r="G100" s="34">
        <v>0</v>
      </c>
      <c r="H100" s="34">
        <f t="shared" si="5"/>
        <v>0</v>
      </c>
      <c r="I100" s="1"/>
      <c r="J100" s="1"/>
    </row>
    <row r="101" spans="1:10">
      <c r="A101" s="28" t="s">
        <v>3</v>
      </c>
      <c r="B101" s="45" t="s">
        <v>57</v>
      </c>
      <c r="C101" s="28" t="s">
        <v>116</v>
      </c>
      <c r="D101" s="34">
        <v>10</v>
      </c>
      <c r="E101" s="34">
        <v>1</v>
      </c>
      <c r="F101" s="35">
        <f t="shared" si="4"/>
        <v>10</v>
      </c>
      <c r="G101" s="34">
        <v>0</v>
      </c>
      <c r="H101" s="34">
        <f t="shared" si="5"/>
        <v>0</v>
      </c>
      <c r="I101" s="1"/>
      <c r="J101" s="1"/>
    </row>
    <row r="102" spans="1:10">
      <c r="A102" s="28" t="s">
        <v>4</v>
      </c>
      <c r="B102" s="45" t="s">
        <v>56</v>
      </c>
      <c r="C102" s="28" t="s">
        <v>116</v>
      </c>
      <c r="D102" s="34">
        <v>10</v>
      </c>
      <c r="E102" s="34">
        <v>1</v>
      </c>
      <c r="F102" s="35">
        <f t="shared" si="4"/>
        <v>10</v>
      </c>
      <c r="G102" s="34">
        <v>0</v>
      </c>
      <c r="H102" s="34">
        <f t="shared" si="5"/>
        <v>0</v>
      </c>
      <c r="I102" s="1"/>
      <c r="J102" s="1"/>
    </row>
    <row r="103" spans="1:10">
      <c r="A103" s="28" t="s">
        <v>5</v>
      </c>
      <c r="B103" s="45" t="s">
        <v>58</v>
      </c>
      <c r="C103" s="28" t="s">
        <v>116</v>
      </c>
      <c r="D103" s="34">
        <v>10</v>
      </c>
      <c r="E103" s="34">
        <v>1</v>
      </c>
      <c r="F103" s="35">
        <f t="shared" si="4"/>
        <v>10</v>
      </c>
      <c r="G103" s="34">
        <v>0</v>
      </c>
      <c r="H103" s="34">
        <f t="shared" si="5"/>
        <v>0</v>
      </c>
      <c r="I103" s="1"/>
      <c r="J103" s="1"/>
    </row>
    <row r="104" spans="1:10">
      <c r="A104" s="28" t="s">
        <v>27</v>
      </c>
      <c r="B104" s="45" t="s">
        <v>59</v>
      </c>
      <c r="C104" s="28" t="s">
        <v>116</v>
      </c>
      <c r="D104" s="34">
        <v>5</v>
      </c>
      <c r="E104" s="34">
        <v>1</v>
      </c>
      <c r="F104" s="35">
        <f t="shared" si="4"/>
        <v>5</v>
      </c>
      <c r="G104" s="34">
        <v>0</v>
      </c>
      <c r="H104" s="34">
        <f t="shared" si="5"/>
        <v>0</v>
      </c>
      <c r="I104" s="1"/>
      <c r="J104" s="1"/>
    </row>
    <row r="105" spans="1:10">
      <c r="A105" s="28" t="s">
        <v>30</v>
      </c>
      <c r="B105" s="45" t="s">
        <v>60</v>
      </c>
      <c r="C105" s="28" t="s">
        <v>116</v>
      </c>
      <c r="D105" s="34">
        <v>5</v>
      </c>
      <c r="E105" s="34">
        <v>1</v>
      </c>
      <c r="F105" s="35">
        <f t="shared" si="4"/>
        <v>5</v>
      </c>
      <c r="G105" s="34">
        <v>0</v>
      </c>
      <c r="H105" s="34">
        <f t="shared" si="5"/>
        <v>0</v>
      </c>
      <c r="I105" s="1"/>
      <c r="J105" s="1"/>
    </row>
    <row r="106" spans="1:10">
      <c r="A106" s="28" t="s">
        <v>65</v>
      </c>
      <c r="B106" s="45" t="s">
        <v>61</v>
      </c>
      <c r="C106" s="28" t="s">
        <v>116</v>
      </c>
      <c r="D106" s="34">
        <v>5</v>
      </c>
      <c r="E106" s="34">
        <v>1</v>
      </c>
      <c r="F106" s="35">
        <f t="shared" si="4"/>
        <v>5</v>
      </c>
      <c r="G106" s="34">
        <v>0</v>
      </c>
      <c r="H106" s="34">
        <f t="shared" si="5"/>
        <v>0</v>
      </c>
      <c r="I106" s="1"/>
      <c r="J106" s="1"/>
    </row>
    <row r="107" spans="1:10">
      <c r="A107" s="28" t="s">
        <v>136</v>
      </c>
      <c r="B107" s="47" t="s">
        <v>95</v>
      </c>
      <c r="C107" s="28" t="s">
        <v>15</v>
      </c>
      <c r="D107" s="34">
        <v>0</v>
      </c>
      <c r="E107" s="34">
        <v>0</v>
      </c>
      <c r="F107" s="35">
        <f t="shared" si="4"/>
        <v>0</v>
      </c>
      <c r="G107" s="34">
        <v>0</v>
      </c>
      <c r="H107" s="34">
        <f t="shared" si="5"/>
        <v>0</v>
      </c>
      <c r="I107" s="1"/>
      <c r="J107" s="1"/>
    </row>
    <row r="108" spans="1:10">
      <c r="A108" s="28" t="s">
        <v>3</v>
      </c>
      <c r="B108" s="48" t="s">
        <v>160</v>
      </c>
      <c r="C108" s="28" t="s">
        <v>116</v>
      </c>
      <c r="D108" s="34">
        <v>80</v>
      </c>
      <c r="E108" s="34">
        <v>1</v>
      </c>
      <c r="F108" s="35">
        <f t="shared" si="4"/>
        <v>80</v>
      </c>
      <c r="G108" s="34">
        <v>0</v>
      </c>
      <c r="H108" s="34">
        <f t="shared" si="5"/>
        <v>0</v>
      </c>
      <c r="I108" s="1"/>
      <c r="J108" s="1"/>
    </row>
    <row r="109" spans="1:10" ht="28.5" customHeight="1">
      <c r="A109" s="28" t="s">
        <v>4</v>
      </c>
      <c r="B109" s="43" t="s">
        <v>161</v>
      </c>
      <c r="C109" s="28" t="s">
        <v>116</v>
      </c>
      <c r="D109" s="34">
        <v>20</v>
      </c>
      <c r="E109" s="34">
        <v>1</v>
      </c>
      <c r="F109" s="35">
        <f t="shared" si="4"/>
        <v>20</v>
      </c>
      <c r="G109" s="34">
        <v>0</v>
      </c>
      <c r="H109" s="34">
        <f t="shared" si="5"/>
        <v>0</v>
      </c>
      <c r="I109" s="1"/>
      <c r="J109" s="1"/>
    </row>
    <row r="110" spans="1:10" ht="29.25" customHeight="1">
      <c r="A110" s="28" t="s">
        <v>5</v>
      </c>
      <c r="B110" s="43" t="s">
        <v>169</v>
      </c>
      <c r="C110" s="28" t="s">
        <v>116</v>
      </c>
      <c r="D110" s="34">
        <v>40</v>
      </c>
      <c r="E110" s="34">
        <v>1</v>
      </c>
      <c r="F110" s="35">
        <f t="shared" si="4"/>
        <v>40</v>
      </c>
      <c r="G110" s="34">
        <v>0</v>
      </c>
      <c r="H110" s="34">
        <f t="shared" si="5"/>
        <v>0</v>
      </c>
      <c r="I110" s="1"/>
      <c r="J110" s="1"/>
    </row>
    <row r="111" spans="1:10" ht="26.25" customHeight="1">
      <c r="A111" s="28" t="s">
        <v>27</v>
      </c>
      <c r="B111" s="43" t="s">
        <v>170</v>
      </c>
      <c r="C111" s="28" t="s">
        <v>116</v>
      </c>
      <c r="D111" s="34">
        <v>20</v>
      </c>
      <c r="E111" s="34">
        <v>1</v>
      </c>
      <c r="F111" s="35">
        <f t="shared" si="4"/>
        <v>20</v>
      </c>
      <c r="G111" s="34">
        <v>0</v>
      </c>
      <c r="H111" s="34">
        <f t="shared" si="5"/>
        <v>0</v>
      </c>
      <c r="I111" s="1"/>
      <c r="J111" s="1"/>
    </row>
    <row r="112" spans="1:10">
      <c r="A112" s="28" t="s">
        <v>30</v>
      </c>
      <c r="B112" s="48" t="s">
        <v>94</v>
      </c>
      <c r="C112" s="28" t="s">
        <v>116</v>
      </c>
      <c r="D112" s="34">
        <v>20</v>
      </c>
      <c r="E112" s="34">
        <v>1</v>
      </c>
      <c r="F112" s="35">
        <f t="shared" si="4"/>
        <v>20</v>
      </c>
      <c r="G112" s="34">
        <v>0</v>
      </c>
      <c r="H112" s="34">
        <f t="shared" si="5"/>
        <v>0</v>
      </c>
      <c r="I112" s="1"/>
      <c r="J112" s="1"/>
    </row>
    <row r="113" spans="1:10">
      <c r="A113" s="28" t="s">
        <v>65</v>
      </c>
      <c r="B113" s="48" t="s">
        <v>174</v>
      </c>
      <c r="C113" s="28" t="s">
        <v>116</v>
      </c>
      <c r="D113" s="34">
        <v>2550</v>
      </c>
      <c r="E113" s="34">
        <v>1</v>
      </c>
      <c r="F113" s="35">
        <f t="shared" si="4"/>
        <v>2550</v>
      </c>
      <c r="G113" s="34">
        <v>0</v>
      </c>
      <c r="H113" s="34">
        <f t="shared" si="5"/>
        <v>0</v>
      </c>
      <c r="I113" s="1"/>
      <c r="J113" s="1"/>
    </row>
    <row r="114" spans="1:10" ht="30" customHeight="1">
      <c r="A114" s="5" t="s">
        <v>66</v>
      </c>
      <c r="B114" s="49" t="s">
        <v>173</v>
      </c>
      <c r="C114" s="28" t="s">
        <v>116</v>
      </c>
      <c r="D114" s="34">
        <v>200</v>
      </c>
      <c r="E114" s="34">
        <v>1</v>
      </c>
      <c r="F114" s="35">
        <f t="shared" si="4"/>
        <v>200</v>
      </c>
      <c r="G114" s="34">
        <v>0</v>
      </c>
      <c r="H114" s="34">
        <f t="shared" si="5"/>
        <v>0</v>
      </c>
      <c r="I114" s="1"/>
      <c r="J114" s="1"/>
    </row>
    <row r="115" spans="1:10">
      <c r="A115" s="28" t="s">
        <v>67</v>
      </c>
      <c r="B115" s="48" t="s">
        <v>172</v>
      </c>
      <c r="C115" s="28" t="s">
        <v>116</v>
      </c>
      <c r="D115" s="34">
        <v>10</v>
      </c>
      <c r="E115" s="34">
        <v>1</v>
      </c>
      <c r="F115" s="35">
        <f t="shared" si="4"/>
        <v>10</v>
      </c>
      <c r="G115" s="34">
        <v>0</v>
      </c>
      <c r="H115" s="34">
        <f t="shared" si="5"/>
        <v>0</v>
      </c>
      <c r="I115" s="1"/>
      <c r="J115" s="1"/>
    </row>
    <row r="116" spans="1:10">
      <c r="A116" s="28" t="s">
        <v>68</v>
      </c>
      <c r="B116" s="48" t="s">
        <v>182</v>
      </c>
      <c r="C116" s="28" t="s">
        <v>116</v>
      </c>
      <c r="D116" s="34">
        <v>30</v>
      </c>
      <c r="E116" s="34">
        <v>1</v>
      </c>
      <c r="F116" s="35">
        <f t="shared" si="4"/>
        <v>30</v>
      </c>
      <c r="G116" s="34">
        <v>0</v>
      </c>
      <c r="H116" s="34">
        <f t="shared" si="5"/>
        <v>0</v>
      </c>
      <c r="I116" s="1"/>
      <c r="J116" s="1"/>
    </row>
    <row r="117" spans="1:10" ht="26.25" customHeight="1">
      <c r="A117" s="30" t="s">
        <v>139</v>
      </c>
      <c r="B117" s="42" t="s">
        <v>117</v>
      </c>
      <c r="C117" s="30" t="s">
        <v>15</v>
      </c>
      <c r="D117" s="34">
        <v>1</v>
      </c>
      <c r="E117" s="34">
        <v>0</v>
      </c>
      <c r="F117" s="35">
        <f t="shared" si="4"/>
        <v>0</v>
      </c>
      <c r="G117" s="34">
        <v>0</v>
      </c>
      <c r="H117" s="34">
        <f t="shared" si="5"/>
        <v>0</v>
      </c>
      <c r="I117" s="1"/>
      <c r="J117" s="1"/>
    </row>
    <row r="118" spans="1:10" ht="49.5" customHeight="1">
      <c r="A118" s="5" t="s">
        <v>142</v>
      </c>
      <c r="B118" s="36" t="s">
        <v>134</v>
      </c>
      <c r="C118" s="5" t="s">
        <v>15</v>
      </c>
      <c r="D118" s="37">
        <v>1</v>
      </c>
      <c r="E118" s="37">
        <v>0</v>
      </c>
      <c r="F118" s="35">
        <f t="shared" si="4"/>
        <v>0</v>
      </c>
      <c r="G118" s="34">
        <v>0</v>
      </c>
      <c r="H118" s="34">
        <f t="shared" si="5"/>
        <v>0</v>
      </c>
      <c r="I118" s="1"/>
      <c r="J118" s="1"/>
    </row>
    <row r="119" spans="1:10">
      <c r="A119" s="28" t="s">
        <v>3</v>
      </c>
      <c r="B119" s="43" t="s">
        <v>129</v>
      </c>
      <c r="C119" s="28" t="s">
        <v>116</v>
      </c>
      <c r="D119" s="34">
        <v>1</v>
      </c>
      <c r="E119" s="34">
        <v>0</v>
      </c>
      <c r="F119" s="35">
        <f t="shared" si="4"/>
        <v>0</v>
      </c>
      <c r="G119" s="34">
        <v>0</v>
      </c>
      <c r="H119" s="34">
        <f t="shared" si="5"/>
        <v>0</v>
      </c>
      <c r="I119" s="1"/>
      <c r="J119" s="1"/>
    </row>
    <row r="120" spans="1:10" ht="14.25" customHeight="1">
      <c r="A120" s="28" t="s">
        <v>4</v>
      </c>
      <c r="B120" s="43" t="s">
        <v>130</v>
      </c>
      <c r="C120" s="28" t="s">
        <v>116</v>
      </c>
      <c r="D120" s="34">
        <v>1</v>
      </c>
      <c r="E120" s="34">
        <v>0</v>
      </c>
      <c r="F120" s="35">
        <f t="shared" si="4"/>
        <v>0</v>
      </c>
      <c r="G120" s="34">
        <v>0</v>
      </c>
      <c r="H120" s="34">
        <f t="shared" si="5"/>
        <v>0</v>
      </c>
      <c r="I120" s="1"/>
      <c r="J120" s="1"/>
    </row>
    <row r="121" spans="1:10" ht="15.75" customHeight="1">
      <c r="A121" s="28" t="s">
        <v>166</v>
      </c>
      <c r="B121" s="36" t="s">
        <v>135</v>
      </c>
      <c r="C121" s="28" t="s">
        <v>6</v>
      </c>
      <c r="D121" s="34">
        <v>0.5</v>
      </c>
      <c r="E121" s="34">
        <v>0</v>
      </c>
      <c r="F121" s="35">
        <f t="shared" si="4"/>
        <v>0</v>
      </c>
      <c r="G121" s="34">
        <v>0</v>
      </c>
      <c r="H121" s="34">
        <f t="shared" si="5"/>
        <v>0</v>
      </c>
      <c r="I121" s="1"/>
      <c r="J121" s="1"/>
    </row>
    <row r="122" spans="1:10" s="7" customFormat="1" ht="20.25" customHeight="1">
      <c r="A122" s="28" t="s">
        <v>167</v>
      </c>
      <c r="B122" s="36" t="s">
        <v>137</v>
      </c>
      <c r="C122" s="28" t="s">
        <v>6</v>
      </c>
      <c r="D122" s="34">
        <v>1</v>
      </c>
      <c r="E122" s="34">
        <v>0</v>
      </c>
      <c r="F122" s="35">
        <f t="shared" si="4"/>
        <v>0</v>
      </c>
      <c r="G122" s="34">
        <v>0</v>
      </c>
      <c r="H122" s="34">
        <f t="shared" si="5"/>
        <v>0</v>
      </c>
    </row>
    <row r="123" spans="1:10" ht="24.75" customHeight="1">
      <c r="A123" s="28" t="s">
        <v>168</v>
      </c>
      <c r="B123" s="36" t="s">
        <v>147</v>
      </c>
      <c r="C123" s="28" t="s">
        <v>198</v>
      </c>
      <c r="D123" s="34">
        <v>50</v>
      </c>
      <c r="E123" s="34">
        <v>1</v>
      </c>
      <c r="F123" s="35">
        <f t="shared" si="4"/>
        <v>50</v>
      </c>
      <c r="G123" s="34">
        <v>0</v>
      </c>
      <c r="H123" s="34">
        <f t="shared" si="5"/>
        <v>0</v>
      </c>
      <c r="I123" s="1"/>
      <c r="J123" s="1"/>
    </row>
    <row r="124" spans="1:10" ht="16.5" customHeight="1">
      <c r="A124" s="28" t="s">
        <v>179</v>
      </c>
      <c r="B124" s="36" t="s">
        <v>138</v>
      </c>
      <c r="C124" s="28" t="s">
        <v>6</v>
      </c>
      <c r="D124" s="34">
        <v>5</v>
      </c>
      <c r="E124" s="34">
        <v>1</v>
      </c>
      <c r="F124" s="35">
        <f t="shared" si="4"/>
        <v>5</v>
      </c>
      <c r="G124" s="34">
        <v>0</v>
      </c>
      <c r="H124" s="34">
        <f t="shared" si="5"/>
        <v>0</v>
      </c>
      <c r="I124" s="1"/>
      <c r="J124" s="1"/>
    </row>
    <row r="125" spans="1:10">
      <c r="A125" s="63" t="s">
        <v>89</v>
      </c>
      <c r="B125" s="64"/>
      <c r="C125" s="82" t="s">
        <v>96</v>
      </c>
      <c r="D125" s="83"/>
      <c r="E125" s="83"/>
      <c r="F125" s="83"/>
      <c r="G125" s="84"/>
      <c r="H125" s="34">
        <f>SUM(H23:H124)</f>
        <v>0</v>
      </c>
      <c r="I125" s="1"/>
      <c r="J125" s="1"/>
    </row>
    <row r="126" spans="1:10">
      <c r="A126" s="65"/>
      <c r="B126" s="66"/>
      <c r="C126" s="82" t="s">
        <v>97</v>
      </c>
      <c r="D126" s="83"/>
      <c r="E126" s="83"/>
      <c r="F126" s="83"/>
      <c r="G126" s="84"/>
      <c r="H126" s="34">
        <f>ROUND((H125*0.08),2)</f>
        <v>0</v>
      </c>
      <c r="I126" s="1"/>
      <c r="J126" s="1"/>
    </row>
    <row r="127" spans="1:10">
      <c r="A127" s="67"/>
      <c r="B127" s="68"/>
      <c r="C127" s="82" t="s">
        <v>98</v>
      </c>
      <c r="D127" s="83"/>
      <c r="E127" s="83"/>
      <c r="F127" s="83"/>
      <c r="G127" s="84"/>
      <c r="H127" s="34">
        <f>H125+H126</f>
        <v>0</v>
      </c>
      <c r="I127" s="1"/>
      <c r="J127" s="1"/>
    </row>
    <row r="128" spans="1:10">
      <c r="A128" s="28" t="s">
        <v>71</v>
      </c>
      <c r="B128" s="31" t="s">
        <v>72</v>
      </c>
      <c r="C128" s="28" t="s">
        <v>15</v>
      </c>
      <c r="D128" s="34" t="s">
        <v>15</v>
      </c>
      <c r="E128" s="34">
        <v>0</v>
      </c>
      <c r="F128" s="35">
        <v>0</v>
      </c>
      <c r="G128" s="34">
        <v>0</v>
      </c>
      <c r="H128" s="34">
        <v>0</v>
      </c>
      <c r="I128" s="1"/>
      <c r="J128" s="1"/>
    </row>
    <row r="129" spans="1:10" ht="30.75" customHeight="1">
      <c r="A129" s="30" t="s">
        <v>73</v>
      </c>
      <c r="B129" s="41" t="s">
        <v>220</v>
      </c>
      <c r="C129" s="5" t="s">
        <v>113</v>
      </c>
      <c r="D129" s="34">
        <v>90</v>
      </c>
      <c r="E129" s="34">
        <v>1</v>
      </c>
      <c r="F129" s="35">
        <f>D129*E129</f>
        <v>90</v>
      </c>
      <c r="G129" s="34">
        <v>0</v>
      </c>
      <c r="H129" s="34">
        <f>G129*F129</f>
        <v>0</v>
      </c>
      <c r="I129" s="1"/>
      <c r="J129" s="1"/>
    </row>
    <row r="130" spans="1:10">
      <c r="A130" s="28" t="s">
        <v>77</v>
      </c>
      <c r="B130" s="31" t="s">
        <v>74</v>
      </c>
      <c r="C130" s="28" t="s">
        <v>15</v>
      </c>
      <c r="D130" s="34">
        <v>0</v>
      </c>
      <c r="E130" s="34">
        <v>0</v>
      </c>
      <c r="F130" s="35">
        <v>0</v>
      </c>
      <c r="G130" s="34">
        <v>0</v>
      </c>
      <c r="H130" s="34">
        <f t="shared" ref="H130:H146" si="6">G130*F130</f>
        <v>0</v>
      </c>
      <c r="I130" s="1"/>
      <c r="J130" s="1"/>
    </row>
    <row r="131" spans="1:10">
      <c r="A131" s="28" t="s">
        <v>3</v>
      </c>
      <c r="B131" s="45" t="s">
        <v>75</v>
      </c>
      <c r="C131" s="28" t="s">
        <v>116</v>
      </c>
      <c r="D131" s="34">
        <v>40</v>
      </c>
      <c r="E131" s="34">
        <v>1</v>
      </c>
      <c r="F131" s="35">
        <f>D131*E131</f>
        <v>40</v>
      </c>
      <c r="G131" s="34">
        <v>0</v>
      </c>
      <c r="H131" s="34">
        <f t="shared" si="6"/>
        <v>0</v>
      </c>
      <c r="I131" s="1"/>
      <c r="J131" s="1"/>
    </row>
    <row r="132" spans="1:10">
      <c r="A132" s="28" t="s">
        <v>4</v>
      </c>
      <c r="B132" s="50" t="s">
        <v>76</v>
      </c>
      <c r="C132" s="28" t="s">
        <v>116</v>
      </c>
      <c r="D132" s="34">
        <v>20</v>
      </c>
      <c r="E132" s="34">
        <v>1</v>
      </c>
      <c r="F132" s="35">
        <f>D132*E132</f>
        <v>20</v>
      </c>
      <c r="G132" s="34">
        <v>0</v>
      </c>
      <c r="H132" s="34">
        <f t="shared" si="6"/>
        <v>0</v>
      </c>
      <c r="I132" s="1"/>
      <c r="J132" s="1"/>
    </row>
    <row r="133" spans="1:10" ht="23.25" customHeight="1">
      <c r="A133" s="5" t="s">
        <v>78</v>
      </c>
      <c r="B133" s="38" t="s">
        <v>221</v>
      </c>
      <c r="C133" s="51" t="s">
        <v>84</v>
      </c>
      <c r="D133" s="34">
        <v>1</v>
      </c>
      <c r="E133" s="34">
        <v>0</v>
      </c>
      <c r="F133" s="35">
        <f>D133*E133</f>
        <v>0</v>
      </c>
      <c r="G133" s="34">
        <v>0</v>
      </c>
      <c r="H133" s="34">
        <f t="shared" si="6"/>
        <v>0</v>
      </c>
      <c r="I133" s="1"/>
      <c r="J133" s="1"/>
    </row>
    <row r="134" spans="1:10" ht="16.5" customHeight="1">
      <c r="A134" s="28" t="s">
        <v>79</v>
      </c>
      <c r="B134" s="52" t="s">
        <v>124</v>
      </c>
      <c r="C134" s="30" t="s">
        <v>15</v>
      </c>
      <c r="D134" s="34">
        <v>0</v>
      </c>
      <c r="E134" s="34">
        <v>0</v>
      </c>
      <c r="F134" s="35">
        <v>0</v>
      </c>
      <c r="G134" s="34">
        <v>0</v>
      </c>
      <c r="H134" s="34">
        <f t="shared" si="6"/>
        <v>0</v>
      </c>
      <c r="I134" s="1"/>
      <c r="J134" s="1"/>
    </row>
    <row r="135" spans="1:10">
      <c r="A135" s="28" t="s">
        <v>3</v>
      </c>
      <c r="B135" s="53" t="s">
        <v>118</v>
      </c>
      <c r="C135" s="28" t="s">
        <v>116</v>
      </c>
      <c r="D135" s="34">
        <v>4</v>
      </c>
      <c r="E135" s="34">
        <v>1</v>
      </c>
      <c r="F135" s="35">
        <f>E135*D135</f>
        <v>4</v>
      </c>
      <c r="G135" s="34">
        <v>0</v>
      </c>
      <c r="H135" s="34">
        <f t="shared" si="6"/>
        <v>0</v>
      </c>
      <c r="I135" s="1"/>
      <c r="J135" s="1" t="s">
        <v>187</v>
      </c>
    </row>
    <row r="136" spans="1:10">
      <c r="A136" s="28" t="s">
        <v>4</v>
      </c>
      <c r="B136" s="53" t="s">
        <v>119</v>
      </c>
      <c r="C136" s="28" t="s">
        <v>116</v>
      </c>
      <c r="D136" s="34">
        <v>4</v>
      </c>
      <c r="E136" s="34">
        <v>1</v>
      </c>
      <c r="F136" s="35">
        <f>E136*D136</f>
        <v>4</v>
      </c>
      <c r="G136" s="34">
        <v>0</v>
      </c>
      <c r="H136" s="34">
        <f t="shared" si="6"/>
        <v>0</v>
      </c>
      <c r="I136" s="1"/>
      <c r="J136" s="1"/>
    </row>
    <row r="137" spans="1:10">
      <c r="A137" s="28" t="s">
        <v>5</v>
      </c>
      <c r="B137" s="53" t="s">
        <v>140</v>
      </c>
      <c r="C137" s="28" t="s">
        <v>116</v>
      </c>
      <c r="D137" s="34">
        <v>1</v>
      </c>
      <c r="E137" s="34">
        <v>0</v>
      </c>
      <c r="F137" s="35">
        <v>0</v>
      </c>
      <c r="G137" s="34">
        <v>0</v>
      </c>
      <c r="H137" s="34">
        <f t="shared" si="6"/>
        <v>0</v>
      </c>
      <c r="I137" s="1"/>
      <c r="J137" s="1"/>
    </row>
    <row r="138" spans="1:10" ht="13.5" customHeight="1">
      <c r="A138" s="28" t="s">
        <v>80</v>
      </c>
      <c r="B138" s="52" t="s">
        <v>126</v>
      </c>
      <c r="C138" s="30" t="s">
        <v>15</v>
      </c>
      <c r="D138" s="34">
        <v>0</v>
      </c>
      <c r="E138" s="34">
        <v>0</v>
      </c>
      <c r="F138" s="35">
        <v>0</v>
      </c>
      <c r="G138" s="34">
        <v>0</v>
      </c>
      <c r="H138" s="34">
        <f t="shared" si="6"/>
        <v>0</v>
      </c>
      <c r="I138" s="1"/>
      <c r="J138" s="1"/>
    </row>
    <row r="139" spans="1:10">
      <c r="A139" s="28" t="s">
        <v>3</v>
      </c>
      <c r="B139" s="53" t="s">
        <v>118</v>
      </c>
      <c r="C139" s="28" t="s">
        <v>116</v>
      </c>
      <c r="D139" s="34">
        <v>4</v>
      </c>
      <c r="E139" s="34">
        <v>1</v>
      </c>
      <c r="F139" s="35">
        <f>E139*D139</f>
        <v>4</v>
      </c>
      <c r="G139" s="34">
        <v>0</v>
      </c>
      <c r="H139" s="34">
        <f t="shared" si="6"/>
        <v>0</v>
      </c>
      <c r="I139" s="1"/>
      <c r="J139" s="1"/>
    </row>
    <row r="140" spans="1:10">
      <c r="A140" s="28" t="s">
        <v>4</v>
      </c>
      <c r="B140" s="53" t="s">
        <v>119</v>
      </c>
      <c r="C140" s="28" t="s">
        <v>116</v>
      </c>
      <c r="D140" s="34">
        <v>4</v>
      </c>
      <c r="E140" s="34">
        <v>1</v>
      </c>
      <c r="F140" s="35">
        <f>E140*D140</f>
        <v>4</v>
      </c>
      <c r="G140" s="34">
        <v>0</v>
      </c>
      <c r="H140" s="34">
        <f t="shared" si="6"/>
        <v>0</v>
      </c>
      <c r="I140" s="1"/>
      <c r="J140" s="1"/>
    </row>
    <row r="141" spans="1:10">
      <c r="A141" s="28" t="s">
        <v>5</v>
      </c>
      <c r="B141" s="53" t="s">
        <v>140</v>
      </c>
      <c r="C141" s="28" t="s">
        <v>116</v>
      </c>
      <c r="D141" s="34">
        <v>1</v>
      </c>
      <c r="E141" s="34">
        <v>0</v>
      </c>
      <c r="F141" s="35">
        <v>0</v>
      </c>
      <c r="G141" s="34">
        <v>0</v>
      </c>
      <c r="H141" s="34">
        <f t="shared" si="6"/>
        <v>0</v>
      </c>
      <c r="I141" s="1"/>
      <c r="J141" s="1"/>
    </row>
    <row r="142" spans="1:10" ht="12" customHeight="1">
      <c r="A142" s="30" t="s">
        <v>125</v>
      </c>
      <c r="B142" s="54" t="s">
        <v>222</v>
      </c>
      <c r="C142" s="28" t="s">
        <v>9</v>
      </c>
      <c r="D142" s="34">
        <v>4</v>
      </c>
      <c r="E142" s="34">
        <v>1</v>
      </c>
      <c r="F142" s="35">
        <f t="shared" ref="F142:F146" si="7">D142*E142</f>
        <v>4</v>
      </c>
      <c r="G142" s="34">
        <v>0</v>
      </c>
      <c r="H142" s="34">
        <f t="shared" si="6"/>
        <v>0</v>
      </c>
      <c r="I142" s="1"/>
      <c r="J142" s="1"/>
    </row>
    <row r="143" spans="1:10" ht="14.25" customHeight="1">
      <c r="A143" s="30" t="s">
        <v>141</v>
      </c>
      <c r="B143" s="52" t="s">
        <v>148</v>
      </c>
      <c r="C143" s="28" t="s">
        <v>116</v>
      </c>
      <c r="D143" s="34">
        <v>4</v>
      </c>
      <c r="E143" s="34">
        <v>1</v>
      </c>
      <c r="F143" s="35">
        <f t="shared" si="7"/>
        <v>4</v>
      </c>
      <c r="G143" s="34">
        <v>0</v>
      </c>
      <c r="H143" s="34">
        <f t="shared" si="6"/>
        <v>0</v>
      </c>
      <c r="I143" s="1"/>
      <c r="J143" s="1"/>
    </row>
    <row r="144" spans="1:10" ht="40.5" customHeight="1">
      <c r="A144" s="30" t="s">
        <v>149</v>
      </c>
      <c r="B144" s="38" t="s">
        <v>223</v>
      </c>
      <c r="C144" s="30" t="s">
        <v>156</v>
      </c>
      <c r="D144" s="34">
        <v>1</v>
      </c>
      <c r="E144" s="34">
        <v>0</v>
      </c>
      <c r="F144" s="35">
        <f t="shared" si="7"/>
        <v>0</v>
      </c>
      <c r="G144" s="34">
        <v>0</v>
      </c>
      <c r="H144" s="34">
        <f t="shared" si="6"/>
        <v>0</v>
      </c>
      <c r="I144" s="1"/>
      <c r="J144" s="1"/>
    </row>
    <row r="145" spans="1:10" ht="13.5" customHeight="1">
      <c r="A145" s="30" t="s">
        <v>150</v>
      </c>
      <c r="B145" s="38" t="s">
        <v>151</v>
      </c>
      <c r="C145" s="30" t="s">
        <v>224</v>
      </c>
      <c r="D145" s="34">
        <v>5</v>
      </c>
      <c r="E145" s="34">
        <v>0</v>
      </c>
      <c r="F145" s="35">
        <f t="shared" si="7"/>
        <v>0</v>
      </c>
      <c r="G145" s="34">
        <v>0</v>
      </c>
      <c r="H145" s="34">
        <f t="shared" si="6"/>
        <v>0</v>
      </c>
      <c r="I145" s="1"/>
      <c r="J145" s="1"/>
    </row>
    <row r="146" spans="1:10" ht="30" customHeight="1">
      <c r="A146" s="30" t="s">
        <v>152</v>
      </c>
      <c r="B146" s="38" t="s">
        <v>153</v>
      </c>
      <c r="C146" s="30" t="s">
        <v>198</v>
      </c>
      <c r="D146" s="34">
        <v>1</v>
      </c>
      <c r="E146" s="34">
        <v>1</v>
      </c>
      <c r="F146" s="35">
        <f t="shared" si="7"/>
        <v>1</v>
      </c>
      <c r="G146" s="34">
        <v>0</v>
      </c>
      <c r="H146" s="34">
        <f t="shared" si="6"/>
        <v>0</v>
      </c>
      <c r="I146" s="1"/>
      <c r="J146" s="1"/>
    </row>
    <row r="147" spans="1:10">
      <c r="A147" s="63" t="s">
        <v>90</v>
      </c>
      <c r="B147" s="64"/>
      <c r="C147" s="82" t="s">
        <v>99</v>
      </c>
      <c r="D147" s="83"/>
      <c r="E147" s="83"/>
      <c r="F147" s="83"/>
      <c r="G147" s="84"/>
      <c r="H147" s="55">
        <f>SUM(H129:H146)</f>
        <v>0</v>
      </c>
      <c r="I147" s="1"/>
      <c r="J147" s="1"/>
    </row>
    <row r="148" spans="1:10">
      <c r="A148" s="65"/>
      <c r="B148" s="66"/>
      <c r="C148" s="82" t="s">
        <v>100</v>
      </c>
      <c r="D148" s="83"/>
      <c r="E148" s="83"/>
      <c r="F148" s="83"/>
      <c r="G148" s="84"/>
      <c r="H148" s="55">
        <f>ROUND((H147*0.23),2)</f>
        <v>0</v>
      </c>
      <c r="I148" s="1"/>
      <c r="J148" s="1"/>
    </row>
    <row r="149" spans="1:10" ht="15" thickBot="1">
      <c r="A149" s="65"/>
      <c r="B149" s="66"/>
      <c r="C149" s="85" t="s">
        <v>111</v>
      </c>
      <c r="D149" s="86"/>
      <c r="E149" s="86"/>
      <c r="F149" s="86"/>
      <c r="G149" s="87"/>
      <c r="H149" s="56">
        <f>H147+H148</f>
        <v>0</v>
      </c>
      <c r="I149" s="1"/>
      <c r="J149" s="1"/>
    </row>
    <row r="150" spans="1:10">
      <c r="A150" s="69" t="s">
        <v>176</v>
      </c>
      <c r="B150" s="70"/>
      <c r="C150" s="79" t="s">
        <v>91</v>
      </c>
      <c r="D150" s="80"/>
      <c r="E150" s="80"/>
      <c r="F150" s="80"/>
      <c r="G150" s="81"/>
      <c r="H150" s="57">
        <f>H19+H125+H147</f>
        <v>0</v>
      </c>
      <c r="I150" s="1"/>
      <c r="J150" s="1"/>
    </row>
    <row r="151" spans="1:10">
      <c r="A151" s="71"/>
      <c r="B151" s="72"/>
      <c r="C151" s="82" t="s">
        <v>92</v>
      </c>
      <c r="D151" s="83"/>
      <c r="E151" s="83"/>
      <c r="F151" s="83"/>
      <c r="G151" s="84"/>
      <c r="H151" s="55">
        <f>H20+H126+H148</f>
        <v>0</v>
      </c>
      <c r="I151" s="1"/>
      <c r="J151" s="1"/>
    </row>
    <row r="152" spans="1:10" ht="15" thickBot="1">
      <c r="A152" s="73"/>
      <c r="B152" s="74"/>
      <c r="C152" s="85" t="s">
        <v>93</v>
      </c>
      <c r="D152" s="86"/>
      <c r="E152" s="86"/>
      <c r="F152" s="86"/>
      <c r="G152" s="87"/>
      <c r="H152" s="58">
        <f>H150+H151</f>
        <v>0</v>
      </c>
      <c r="I152" s="1"/>
      <c r="J152" s="1"/>
    </row>
    <row r="153" spans="1:10">
      <c r="A153" s="69" t="s">
        <v>175</v>
      </c>
      <c r="B153" s="70"/>
      <c r="C153" s="75" t="s">
        <v>91</v>
      </c>
      <c r="D153" s="76"/>
      <c r="E153" s="76"/>
      <c r="F153" s="76"/>
      <c r="G153" s="77"/>
      <c r="H153" s="57">
        <f>ROUND((H150*3),2)</f>
        <v>0</v>
      </c>
      <c r="I153" s="1"/>
      <c r="J153" s="1"/>
    </row>
    <row r="154" spans="1:10">
      <c r="A154" s="71"/>
      <c r="B154" s="72"/>
      <c r="C154" s="92" t="s">
        <v>92</v>
      </c>
      <c r="D154" s="93"/>
      <c r="E154" s="93"/>
      <c r="F154" s="93"/>
      <c r="G154" s="94"/>
      <c r="H154" s="55">
        <f>ROUND((H151*3),2)</f>
        <v>0</v>
      </c>
      <c r="I154" s="1"/>
      <c r="J154" s="1"/>
    </row>
    <row r="155" spans="1:10" ht="15" thickBot="1">
      <c r="A155" s="73"/>
      <c r="B155" s="74"/>
      <c r="C155" s="95" t="s">
        <v>158</v>
      </c>
      <c r="D155" s="96"/>
      <c r="E155" s="96"/>
      <c r="F155" s="96"/>
      <c r="G155" s="97"/>
      <c r="H155" s="59">
        <f>ROUND((H152*3),2)</f>
        <v>0</v>
      </c>
      <c r="I155" s="1"/>
      <c r="J155" s="1"/>
    </row>
    <row r="156" spans="1:10">
      <c r="A156" s="4"/>
      <c r="B156" s="4"/>
      <c r="C156" s="4"/>
      <c r="D156" s="4"/>
      <c r="E156" s="4"/>
      <c r="F156" s="8"/>
      <c r="G156" s="4"/>
      <c r="H156" s="4"/>
      <c r="I156" s="9"/>
    </row>
    <row r="157" spans="1:10">
      <c r="A157" s="4"/>
      <c r="B157" s="4"/>
      <c r="C157" s="4"/>
      <c r="D157" s="4"/>
      <c r="E157" s="4"/>
      <c r="F157" s="8"/>
      <c r="G157" s="4"/>
      <c r="H157" s="4"/>
      <c r="I157" s="9"/>
    </row>
    <row r="158" spans="1:10">
      <c r="A158" s="4" t="s">
        <v>184</v>
      </c>
      <c r="B158" s="4"/>
      <c r="C158" s="4"/>
      <c r="D158" s="4"/>
      <c r="E158" s="4"/>
      <c r="F158" s="8"/>
      <c r="G158" s="4"/>
      <c r="H158" s="4"/>
      <c r="I158" s="9"/>
    </row>
    <row r="159" spans="1:10" ht="135.75" customHeight="1">
      <c r="A159" s="4"/>
      <c r="B159" s="4"/>
      <c r="C159" s="4"/>
      <c r="D159" s="12"/>
      <c r="E159" s="12"/>
      <c r="F159" s="88" t="s">
        <v>185</v>
      </c>
      <c r="G159" s="88"/>
      <c r="H159" s="88"/>
      <c r="I159" s="88"/>
    </row>
    <row r="160" spans="1:10" ht="14.25" customHeight="1">
      <c r="A160" s="4"/>
      <c r="B160" s="4"/>
      <c r="C160" s="4"/>
      <c r="D160" s="78"/>
      <c r="E160" s="78"/>
      <c r="F160" s="78"/>
      <c r="G160" s="78"/>
      <c r="H160" s="78"/>
      <c r="I160" s="78"/>
    </row>
    <row r="161" spans="1:9">
      <c r="A161" s="4"/>
      <c r="B161" s="4"/>
      <c r="C161" s="4"/>
      <c r="D161" s="78"/>
      <c r="E161" s="78"/>
      <c r="F161" s="78"/>
      <c r="G161" s="78"/>
      <c r="H161" s="78"/>
      <c r="I161" s="78"/>
    </row>
    <row r="162" spans="1:9">
      <c r="A162" s="4"/>
      <c r="B162" s="4"/>
      <c r="C162" s="4"/>
      <c r="D162" s="4"/>
      <c r="E162" s="4"/>
      <c r="F162" s="8"/>
      <c r="G162" s="4"/>
      <c r="H162" s="4"/>
      <c r="I162" s="9"/>
    </row>
  </sheetData>
  <mergeCells count="28">
    <mergeCell ref="A1:B1"/>
    <mergeCell ref="F1:I1"/>
    <mergeCell ref="A5:I5"/>
    <mergeCell ref="C154:G154"/>
    <mergeCell ref="C155:G155"/>
    <mergeCell ref="C126:G126"/>
    <mergeCell ref="A147:B149"/>
    <mergeCell ref="C147:G147"/>
    <mergeCell ref="A125:B127"/>
    <mergeCell ref="C149:G149"/>
    <mergeCell ref="C127:G127"/>
    <mergeCell ref="C148:G148"/>
    <mergeCell ref="C125:G125"/>
    <mergeCell ref="A3:I3"/>
    <mergeCell ref="A6:I6"/>
    <mergeCell ref="A8:I8"/>
    <mergeCell ref="D160:I161"/>
    <mergeCell ref="C150:G150"/>
    <mergeCell ref="C151:G151"/>
    <mergeCell ref="A150:B152"/>
    <mergeCell ref="C152:G152"/>
    <mergeCell ref="F159:I159"/>
    <mergeCell ref="C21:G21"/>
    <mergeCell ref="A19:B21"/>
    <mergeCell ref="C19:G19"/>
    <mergeCell ref="C20:G20"/>
    <mergeCell ref="A153:B155"/>
    <mergeCell ref="C153:G153"/>
  </mergeCells>
  <phoneticPr fontId="4" type="noConversion"/>
  <pageMargins left="0.51181102362204722" right="0.31496062992125984" top="0.35433070866141736" bottom="0.35433070866141736" header="0.31496062992125984" footer="0.31496062992125984"/>
  <pageSetup paperSize="9" scale="69" orientation="portrait" r:id="rId1"/>
  <colBreaks count="2" manualBreakCount="2">
    <brk id="8" max="160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Przywisle</vt:lpstr>
      <vt:lpstr>Przywisle!Obszar_wydruku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M.Pasieka</cp:lastModifiedBy>
  <cp:lastPrinted>2022-10-12T12:03:32Z</cp:lastPrinted>
  <dcterms:created xsi:type="dcterms:W3CDTF">2011-10-12T10:02:46Z</dcterms:created>
  <dcterms:modified xsi:type="dcterms:W3CDTF">2022-10-25T09:31:10Z</dcterms:modified>
</cp:coreProperties>
</file>